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Б\Desktop\"/>
    </mc:Choice>
  </mc:AlternateContent>
  <bookViews>
    <workbookView xWindow="0" yWindow="0" windowWidth="38400" windowHeight="17625"/>
  </bookViews>
  <sheets>
    <sheet name="стр.1" sheetId="1" r:id="rId1"/>
  </sheets>
  <definedNames>
    <definedName name="_xlnm.Print_Area" localSheetId="0">стр.1!$A$1:$I$249</definedName>
  </definedNames>
  <calcPr calcId="162913"/>
</workbook>
</file>

<file path=xl/calcChain.xml><?xml version="1.0" encoding="utf-8"?>
<calcChain xmlns="http://schemas.openxmlformats.org/spreadsheetml/2006/main">
  <c r="I148" i="1" l="1"/>
  <c r="I124" i="1"/>
  <c r="I122" i="1"/>
  <c r="I120" i="1"/>
  <c r="I82" i="1"/>
  <c r="I81" i="1"/>
  <c r="I80" i="1"/>
  <c r="I78" i="1"/>
  <c r="I76" i="1"/>
  <c r="I75" i="1"/>
  <c r="G78" i="1"/>
  <c r="G73" i="1" l="1"/>
  <c r="G86" i="1"/>
  <c r="G101" i="1"/>
  <c r="L97" i="1"/>
  <c r="L98" i="1"/>
  <c r="L96" i="1"/>
  <c r="L64" i="1"/>
  <c r="H101" i="1" l="1"/>
  <c r="H78" i="1"/>
  <c r="H73" i="1"/>
  <c r="I127" i="1" l="1"/>
  <c r="I133" i="1" l="1"/>
  <c r="I104" i="1" l="1"/>
  <c r="I105" i="1" l="1"/>
  <c r="I106" i="1"/>
  <c r="I107" i="1"/>
  <c r="I108" i="1"/>
  <c r="I110" i="1"/>
  <c r="I111" i="1"/>
  <c r="I113" i="1"/>
  <c r="I114" i="1"/>
  <c r="I115" i="1"/>
  <c r="I103" i="1"/>
  <c r="I98" i="1"/>
  <c r="I99" i="1"/>
  <c r="I73" i="1" l="1"/>
  <c r="H220" i="1"/>
  <c r="H215" i="1"/>
  <c r="H210" i="1"/>
  <c r="G220" i="1" l="1"/>
  <c r="G210" i="1"/>
  <c r="I96" i="1" l="1"/>
  <c r="G215" i="1" l="1"/>
  <c r="I86" i="1" l="1"/>
  <c r="I89" i="1"/>
  <c r="I88" i="1"/>
  <c r="I90" i="1"/>
  <c r="I91" i="1"/>
  <c r="I92" i="1"/>
  <c r="I93" i="1"/>
  <c r="I95" i="1"/>
  <c r="I97" i="1"/>
  <c r="I100" i="1"/>
  <c r="I101" i="1"/>
</calcChain>
</file>

<file path=xl/sharedStrings.xml><?xml version="1.0" encoding="utf-8"?>
<sst xmlns="http://schemas.openxmlformats.org/spreadsheetml/2006/main" count="484" uniqueCount="246">
  <si>
    <t>ОТЧЕТ</t>
  </si>
  <si>
    <t>Юридический адрес</t>
  </si>
  <si>
    <t>Телефон (факс)</t>
  </si>
  <si>
    <t>Адрес электронной почты</t>
  </si>
  <si>
    <t>Наименование показателя</t>
  </si>
  <si>
    <t>Код строки</t>
  </si>
  <si>
    <t>Значение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</si>
  <si>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</si>
  <si>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</si>
  <si>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</si>
  <si>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</si>
  <si>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</si>
  <si>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</si>
  <si>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</si>
  <si>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</si>
  <si>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</si>
  <si>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</si>
  <si>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</si>
  <si>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</si>
  <si>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</si>
  <si>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</si>
  <si>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Код
строки</t>
  </si>
  <si>
    <t>№ п/п</t>
  </si>
  <si>
    <t>Ед. измерения</t>
  </si>
  <si>
    <t>тыс. руб.</t>
  </si>
  <si>
    <t>чел.</t>
  </si>
  <si>
    <t>ед.</t>
  </si>
  <si>
    <t>1.1.</t>
  </si>
  <si>
    <t>1.2.</t>
  </si>
  <si>
    <t>2.1.</t>
  </si>
  <si>
    <t>6.1.</t>
  </si>
  <si>
    <t>7.1.</t>
  </si>
  <si>
    <t>1.1.1.</t>
  </si>
  <si>
    <t>1.1.2.</t>
  </si>
  <si>
    <t>УТВЕРЖДАЮ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</si>
  <si>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</si>
  <si>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</si>
  <si>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</si>
  <si>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</si>
  <si>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</si>
  <si>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 xml:space="preserve">ед.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</si>
  <si>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</si>
  <si>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</si>
  <si>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</si>
  <si>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</si>
  <si>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</si>
  <si>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</si>
  <si>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</si>
  <si>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3.2.</t>
  </si>
  <si>
    <t>4.4.</t>
  </si>
  <si>
    <t xml:space="preserve">Раздел 1. Общие сведения </t>
  </si>
  <si>
    <t>Полное наименование государственного учреждения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</si>
  <si>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</si>
  <si>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услуг</t>
  </si>
  <si>
    <t>потребители услуг</t>
  </si>
  <si>
    <t xml:space="preserve">номер </t>
  </si>
  <si>
    <t>дата</t>
  </si>
  <si>
    <t>Среднесписочная численность работников, чел.</t>
  </si>
  <si>
    <t>Штатная численность, ед.</t>
  </si>
  <si>
    <t>на начало года</t>
  </si>
  <si>
    <t>на конец года</t>
  </si>
  <si>
    <t>Информация о численности и заработной плате работников  учреждения</t>
  </si>
  <si>
    <t>Количество потребителей, воспользовавшихся услугами (работами)  учреждения - всего</t>
  </si>
  <si>
    <t>денежных средств</t>
  </si>
  <si>
    <t>наименование, срок действия</t>
  </si>
  <si>
    <t xml:space="preserve">Балансовая (остаточная) стоимость нефинансовых активов </t>
  </si>
  <si>
    <t>из них:</t>
  </si>
  <si>
    <t>по выданным авансам на прочие услуги</t>
  </si>
  <si>
    <t xml:space="preserve">материальных ценностей </t>
  </si>
  <si>
    <t>по выданным авансам на услуги по содержанию имущества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</si>
  <si>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</si>
  <si>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</si>
  <si>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</si>
  <si>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</si>
  <si>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>по оплате услуг по содержанию имущества</t>
  </si>
  <si>
    <t>по платежам в бюджет</t>
  </si>
  <si>
    <t>Поступления,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</si>
  <si>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</si>
  <si>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</si>
  <si>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</si>
  <si>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</si>
  <si>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</si>
  <si>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</si>
  <si>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</si>
  <si>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</si>
  <si>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</si>
  <si>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</si>
  <si>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</si>
  <si>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Исполнитель</t>
  </si>
  <si>
    <t>Количество обоснованных жалоб потребителей</t>
  </si>
  <si>
    <t>основных средств</t>
  </si>
  <si>
    <t>по выданным авансам на арендую плату за пользованием имуществом</t>
  </si>
  <si>
    <t>по заработной плате</t>
  </si>
  <si>
    <t>по прочим выплатам</t>
  </si>
  <si>
    <t>по арендной плате  за пользованием имуществом</t>
  </si>
  <si>
    <t>Выплаты за счет средств краевого бюджета, всего:</t>
  </si>
  <si>
    <t>в том числе по видам поступлений:</t>
  </si>
  <si>
    <t>На приобретение основных средств</t>
  </si>
  <si>
    <t>На приобретение  материальных запасов</t>
  </si>
  <si>
    <t>На приобретение ценных бумаг</t>
  </si>
  <si>
    <t>На приобретение  акций и иных форм участия в капитале</t>
  </si>
  <si>
    <t>Выплаты за счет приносящей доход деятельности, всего:</t>
  </si>
  <si>
    <t>Расчеты по суммам поступлений в доход краевого бюджета</t>
  </si>
  <si>
    <t>предшествующий год</t>
  </si>
  <si>
    <t>от порчи материальных ценностей</t>
  </si>
  <si>
    <t>переданного в аренду</t>
  </si>
  <si>
    <t>переданного в безвозмездное пользование</t>
  </si>
  <si>
    <t>1.3.</t>
  </si>
  <si>
    <t>(полное наименование учреждения)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</si>
  <si>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</si>
  <si>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</si>
  <si>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</si>
  <si>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</si>
  <si>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Сведения об учреждении</t>
  </si>
  <si>
    <t>Раздел II. Результаты деятельности учреждения</t>
  </si>
  <si>
    <t>5.1.</t>
  </si>
  <si>
    <t>5.2.</t>
  </si>
  <si>
    <t>5.3.</t>
  </si>
  <si>
    <t>(подпись)</t>
  </si>
  <si>
    <t>(расшифровка подписи)</t>
  </si>
  <si>
    <t>"_______"________________ 20____г.</t>
  </si>
  <si>
    <t>СОГЛАСОВАНО</t>
  </si>
  <si>
    <t xml:space="preserve">о результатах деятельности 
</t>
  </si>
  <si>
    <t>и об использовании закрепленного за ним государственного имущества Красноярского края</t>
  </si>
  <si>
    <t>№     
п/п</t>
  </si>
  <si>
    <t xml:space="preserve">Адрес фактического местонахождения </t>
  </si>
  <si>
    <t xml:space="preserve">Перечень основных видов деятельности и иных видов деятельности, не являющихся основными, осуществляемых государственным учреждением 
в соответствии с ОКВЭД </t>
  </si>
  <si>
    <t>Перечень учредительных и разрешительных документов (с указанием №, даты, срока действия) на основании которых государственное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</si>
  <si>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Комментарии</t>
  </si>
  <si>
    <t>Высшая категория</t>
  </si>
  <si>
    <t>I категория</t>
  </si>
  <si>
    <t>II категория</t>
  </si>
  <si>
    <t>ИНН/КПП</t>
  </si>
  <si>
    <t xml:space="preserve">1. Изменение балансовой (остаточной) стоимости нефинансовых активов </t>
  </si>
  <si>
    <t>Изменения 
по отношению 
к предыдущему году,  %</t>
  </si>
  <si>
    <t>Общая сумма выставленных требований в возмещение ущерба по недостачам и хищениям,  всего:</t>
  </si>
  <si>
    <t>субсидия на выполнение государственного задания</t>
  </si>
  <si>
    <t>субсидия на иные цели</t>
  </si>
  <si>
    <t>бюджетные инвестиции</t>
  </si>
  <si>
    <t>поступления от иной приносящей доход деятельности, всего:</t>
  </si>
  <si>
    <t>3. Поступления и выплаты учреждения</t>
  </si>
  <si>
    <t>Дебиторская задолженность, образованная за счет средств краевого бюджета, и  нереальная ко взысканию</t>
  </si>
  <si>
    <t>по выданным авансам на коммунальные услуги</t>
  </si>
  <si>
    <t>по выданным авансам на услуги связи</t>
  </si>
  <si>
    <t>по выданным авансам на транспортные услуги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</si>
  <si>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</si>
  <si>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</si>
  <si>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</si>
  <si>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Кредиторская задолженность по расчетам с поставщиками и подрядчиками за счет средств краевого бюджета, всего: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</si>
  <si>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</si>
  <si>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</si>
  <si>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</si>
  <si>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</si>
  <si>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</si>
  <si>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</si>
  <si>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</si>
  <si>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</si>
  <si>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Услуги (работы), оказываемые физическим и (или) юридическим лицам на платной основе:</t>
  </si>
  <si>
    <t>руб.</t>
  </si>
  <si>
    <t>по видам услуг (работ):</t>
  </si>
  <si>
    <t>1.3.1.</t>
  </si>
  <si>
    <t>1.3.2.</t>
  </si>
  <si>
    <t>2. Движимое имущество  учреждения</t>
  </si>
  <si>
    <t>1.4.*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</si>
  <si>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 министерством образования и науки Красноярского края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</si>
  <si>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</si>
  <si>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1.5.*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</si>
  <si>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</si>
  <si>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1.6.*</t>
  </si>
  <si>
    <t xml:space="preserve"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
</t>
  </si>
  <si>
    <t>недвижимое имущество</t>
  </si>
  <si>
    <t>движимое имущество</t>
  </si>
  <si>
    <t>* - дополнительная информация, включаемая в состав отчета государственных бюджетных  учреждений</t>
  </si>
  <si>
    <t>Руководитель краевого государственного 
учреждения</t>
  </si>
  <si>
    <t>Квалификация работников, чел.</t>
  </si>
  <si>
    <t>Среднемесячная заработная плата, руб.</t>
  </si>
  <si>
    <t>3.3.</t>
  </si>
  <si>
    <t>4. Изменения дебиторской задолженности учреждения</t>
  </si>
  <si>
    <t>4.1.</t>
  </si>
  <si>
    <t>4.2.</t>
  </si>
  <si>
    <t>4.3.</t>
  </si>
  <si>
    <t>5. Изменения кредиторской задолженности учреждения</t>
  </si>
  <si>
    <t>6. Цены (тарифы) на платные услуги (работы), оказываемые физическим 
и (или) юридическим лицам</t>
  </si>
  <si>
    <t>7. Количество потребителей,  воспользовавшихся услугами (работами) учреждения</t>
  </si>
  <si>
    <t>7.2.</t>
  </si>
  <si>
    <t>Раздел III. Об использовании имущества, закрепленного за Учреждением</t>
  </si>
  <si>
    <t>1. Недвижимое имущество Учреждения</t>
  </si>
  <si>
    <t>Общая балансовая  стоимость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</si>
  <si>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  - всего:</t>
  </si>
  <si>
    <t>Общая площадь объектов недвижимого имущества, находящегося у Учреждения на праве оперативного управления - всего:</t>
  </si>
  <si>
    <t xml:space="preserve">Общая площадь объектов недвижимого имущества, находящегося у Учреждения на праве оперативного управления и переданного в аренду
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</si>
  <si>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
</t>
  </si>
  <si>
    <t>Общая балансовая стоимость движимого имущества, находящегося у Учреждения на праве оперативного управления</t>
  </si>
  <si>
    <t>3. Доходы от распоряжения имуществом, находящимся у Учреждения на праве оперативного управления</t>
  </si>
  <si>
    <t>h</t>
  </si>
  <si>
    <t xml:space="preserve">Приложение № 2 
к Порядку составления и утверждения отчета 
о результатах деятельности подведомственных министерству образования Красноярского края краевых государственных учреждений 
и об использовании закрепленного за ними государственного имущества Красноярского края
</t>
  </si>
  <si>
    <t xml:space="preserve">Устав     </t>
  </si>
  <si>
    <t xml:space="preserve"> Свидетельство о государственной аккредитации</t>
  </si>
  <si>
    <t>образовательная деятельность</t>
  </si>
  <si>
    <t xml:space="preserve">                                                      Л.В. Казакова</t>
  </si>
  <si>
    <t xml:space="preserve">   </t>
  </si>
  <si>
    <t>доходы от собственности</t>
  </si>
  <si>
    <t>доходы от оказания платных работ (услуг)</t>
  </si>
  <si>
    <t>суммы принудительного изъятия</t>
  </si>
  <si>
    <t>,</t>
  </si>
  <si>
    <t xml:space="preserve"> </t>
  </si>
  <si>
    <t>В.В.Житников</t>
  </si>
  <si>
    <t>Краевое государственное бюджетное профессиональное образовательное учреждение «Техникум инновационных промышленных технологий и сервиса»</t>
  </si>
  <si>
    <t>662972, Красноярский край, г. Железногорск, ул. Ленина, д. 69</t>
  </si>
  <si>
    <t>8(3919)759035</t>
  </si>
  <si>
    <t>mail@tiptis.ru.ru</t>
  </si>
  <si>
    <t>2452006516/245201001</t>
  </si>
  <si>
    <t xml:space="preserve"> Цели деятельности государственного бюджетного учреждения (подразделения):подготовка квалифицированных рабочих или служащих и специалистов среднего звена; удовлетворение потребностей личности в углублении и расширении образования;                                                           образование профессиональное среднее;                                                                                                                                         обучение профессиональное (для лиц с ограниченными возможностями здоровья (с различными формами умственной отсталости), не имеющих основного общего или среднего общего образования);
формирование у лиц, обучающихся в образовательном учреждении, гражданской позиции и трудолюбия, развития ответственности, самостоятельности и творческой активности;сохранение и приумножение нравственных и культурных ценностей общества.
</t>
  </si>
  <si>
    <t>26.01.2016г.</t>
  </si>
  <si>
    <t>Обучение по образовательным программам для детей и взрослых, преподавание специальных курсов и циклов дисциплин, занятия с обучающимися по углубленному изучению  предметов, работа спортивных секций и клубов, ззанятия в кружках, студиях, классах творческой направленности, образование дополнительное детей и взрослых, образование профессиональное дополнительное, деятельность спортивных объектов, деятельность столовых и буфетов при предприятиях и учреждениях, производство хлеба и хлебобулочных изделий недлительного хранения,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хранения, производство скоропортящихся продуктов, таких как: сэндвичи и свежая пицца (полуфабрикат), выращивание цветов в открытом и защищенном грунте, производство спецодежды, производство прочей одежды и аксессуаров одежды, ремонт обуви и прочих изделий из кожи, ремонт прочих предметов личного потребления и бытовых товаров, печатание газет, прочие виды полиграфической деятельности, изготовление печатных форм и подготовительная деятельность, деятельность брошюровочно-переплетная и отделочная и сопутствующие услуги, деятельность рекламных агентств, производство замков и петель, производство изделий из проволоки и пружин, производство крепежных изделий, производство строительных металлических конструкций, изделий и их частей, производство прочих готовых металлических изделий, не включенных в другие группировки, обработка металлических изделий механическая, производство штукатурных работ, работы столярные и плотничные, производство малярных и стекольных работ, работы по устройству покрытий полов и облицовке стен, производство прочих деревянных строительных конструкций и столярных изделий, работы каменные и кирпичные, производство земляных работ, деятельность по благоустройству ландшафта, производство электромонтажных работ, производство прочей мебели, техническое обслуживание и ремонт автотранспортных средств, техническое обслуживание и ремонт мотоциклов, торговля розничная сувенирами, изделиями народных художественных промыслов, торговля розничная в нестационарных торговых объектах и на рынках пищевыми продуктами, напитками и табачной продукцией, торговля розничная в нестационарных торговых объектах текстилем, одеждой и обувью, торговля розничная писчебумажными и канцелярскими товарами в специализированных магазинах, торговля розничная в нестационарных торговых объектах прочими                       товарами, перевозка грузов неспециализированными автотранспортными средствами, предоставление услуг по перевозкам, деятельность стоянок для транспортных средств, аренда и управление собственным или арендованным нежилым недвижимым имуществом, деятельность по организации конференций и выставок.</t>
  </si>
  <si>
    <t>Торговля розничная в нестационарных торговых объектах прочими товарами</t>
  </si>
  <si>
    <t>Сдача металлома</t>
  </si>
  <si>
    <t>тел. 8 (3919) 75-30-01</t>
  </si>
  <si>
    <t>Краевое государственное бюджетное профессиональное образовательное учреждение                                                                         "Техникум инновационных промышленных технологий и сервиса"</t>
  </si>
  <si>
    <t>уменьшение стоимости материальных запасов</t>
  </si>
  <si>
    <t xml:space="preserve">                       О.Н.Никитина</t>
  </si>
  <si>
    <t>Заместитель министра образования Красноярского края</t>
  </si>
  <si>
    <t>9640-Л</t>
  </si>
  <si>
    <t>29.08.2018г.</t>
  </si>
  <si>
    <t>04.06.2018г.</t>
  </si>
  <si>
    <t>Баланс стр.010+070+080/стр.190</t>
  </si>
  <si>
    <t>Суммы принудительного изъятия</t>
  </si>
  <si>
    <t>Прочие доходы (стипендия)</t>
  </si>
  <si>
    <t>уменьшение стоимости основных средств</t>
  </si>
  <si>
    <t xml:space="preserve">Заместитель министра образования Красноярского края 
</t>
  </si>
  <si>
    <t>Начальник отдела среднего профессионального образования министерства образования Красноярского края</t>
  </si>
  <si>
    <t>Начальник  отдела финансового учета 
и отчетности министерства образования Красноярского края</t>
  </si>
  <si>
    <t xml:space="preserve">и.о.Главного бухгалтера </t>
  </si>
  <si>
    <t>А.С.Плотникова</t>
  </si>
  <si>
    <t>М.Н.Ушакова</t>
  </si>
  <si>
    <t>безвозмездные денежные поступления текущего характера</t>
  </si>
  <si>
    <t>81865,89/31309,43</t>
  </si>
  <si>
    <t>А.В.Молодкин</t>
  </si>
  <si>
    <t>за период с 01.01.2021г.  по 31.12.2021г.</t>
  </si>
  <si>
    <t>за отчетный 
2021 год</t>
  </si>
  <si>
    <t>Лицензия</t>
  </si>
  <si>
    <t>Физические и юридические лица по договорам с предприятиями и другими хозяйствующими субъектами. По договорам с центром занятости</t>
  </si>
  <si>
    <t>108 601,33/54 742,54</t>
  </si>
  <si>
    <t>32,66/74,84</t>
  </si>
  <si>
    <t>5304,75/34,84</t>
  </si>
  <si>
    <t>5304,75/51,55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</si>
</sst>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4" fillId="0" borderId="11" xfId="0" applyFont="1" applyFill="1" applyBorder="1"/>
    <xf numFmtId="0" fontId="2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6" fillId="0" borderId="1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3" fillId="0" borderId="0" xfId="0" applyFont="1" applyFill="1" applyBorder="1"/>
    <xf numFmtId="0" fontId="4" fillId="0" borderId="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wrapText="1"/>
    </xf>
    <xf numFmtId="0" fontId="4" fillId="25" borderId="0" xfId="0" applyFont="1" applyFill="1"/>
    <xf numFmtId="0" fontId="4" fillId="24" borderId="10" xfId="0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8" fillId="25" borderId="0" xfId="0" applyFont="1" applyFill="1"/>
    <xf numFmtId="0" fontId="28" fillId="0" borderId="0" xfId="0" applyFont="1"/>
    <xf numFmtId="2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/>
    <xf numFmtId="0" fontId="4" fillId="24" borderId="0" xfId="0" applyFont="1" applyFill="1" applyAlignment="1">
      <alignment wrapText="1"/>
    </xf>
    <xf numFmtId="0" fontId="4" fillId="24" borderId="0" xfId="0" applyFont="1" applyFill="1"/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4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vertical="center" wrapText="1"/>
    </xf>
    <xf numFmtId="4" fontId="29" fillId="24" borderId="10" xfId="0" applyNumberFormat="1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 wrapText="1"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7" fillId="0" borderId="10" xfId="28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24" borderId="20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49" fontId="5" fillId="24" borderId="0" xfId="0" applyNumberFormat="1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wrapText="1"/>
    </xf>
    <xf numFmtId="0" fontId="4" fillId="24" borderId="0" xfId="0" applyFont="1" applyFill="1" applyAlignment="1">
      <alignment horizontal="left" wrapText="1"/>
    </xf>
    <xf numFmtId="49" fontId="4" fillId="24" borderId="13" xfId="0" applyNumberFormat="1" applyFont="1" applyFill="1" applyBorder="1" applyAlignment="1">
      <alignment horizontal="left" vertical="center" wrapText="1"/>
    </xf>
    <xf numFmtId="49" fontId="4" fillId="24" borderId="14" xfId="0" applyNumberFormat="1" applyFont="1" applyFill="1" applyBorder="1" applyAlignment="1">
      <alignment horizontal="left" vertical="center" wrapText="1"/>
    </xf>
    <xf numFmtId="49" fontId="4" fillId="24" borderId="15" xfId="0" applyNumberFormat="1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tiptis.r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M2069"/>
  <sheetViews>
    <sheetView tabSelected="1" view="pageBreakPreview" topLeftCell="A166" zoomScale="85" zoomScaleNormal="85" zoomScaleSheetLayoutView="85" workbookViewId="0">
      <selection activeCell="I174" sqref="I174"/>
    </sheetView>
  </sheetViews>
  <sheetFormatPr defaultRowHeight="15.75" x14ac:dyDescent="0.25"/>
  <cols>
    <col min="1" max="1" width="11.28515625" style="2" bestFit="1" customWidth="1"/>
    <col min="2" max="2" width="27.5703125" style="2" customWidth="1"/>
    <col min="3" max="3" width="17.140625" style="2" customWidth="1"/>
    <col min="4" max="4" width="8.140625" style="1" customWidth="1"/>
    <col min="5" max="5" width="11.85546875" style="1" customWidth="1"/>
    <col min="6" max="6" width="12.7109375" style="1" customWidth="1"/>
    <col min="7" max="7" width="23" style="2" customWidth="1"/>
    <col min="8" max="8" width="22.5703125" style="2" customWidth="1"/>
    <col min="9" max="9" width="17.85546875" style="2" customWidth="1"/>
    <col min="10" max="10" width="0.140625" style="2" customWidth="1"/>
    <col min="11" max="11" width="9.140625" style="2" hidden="1" customWidth="1"/>
    <col min="12" max="12" width="25" style="2" customWidth="1"/>
    <col min="13" max="13" width="18.5703125" style="2" customWidth="1"/>
    <col min="14" max="14" width="12.85546875" style="2" bestFit="1" customWidth="1"/>
    <col min="15" max="16384" width="9.140625" style="2"/>
  </cols>
  <sheetData>
    <row r="1" spans="1:13" ht="6.75" hidden="1" customHeight="1" x14ac:dyDescent="0.25"/>
    <row r="2" spans="1:13" ht="24.75" hidden="1" customHeight="1" x14ac:dyDescent="0.25">
      <c r="A2" s="4"/>
      <c r="B2" s="4"/>
      <c r="C2" s="4"/>
      <c r="D2" s="19"/>
      <c r="E2" s="19"/>
      <c r="F2" s="19"/>
      <c r="H2" s="113" t="s">
        <v>195</v>
      </c>
      <c r="I2" s="113"/>
      <c r="J2" s="35"/>
      <c r="K2" s="35"/>
      <c r="L2" s="4"/>
      <c r="M2" s="4"/>
    </row>
    <row r="3" spans="1:13" ht="29.25" hidden="1" customHeight="1" x14ac:dyDescent="0.25">
      <c r="A3" s="4"/>
      <c r="B3" s="4"/>
      <c r="C3" s="4"/>
      <c r="D3" s="19"/>
      <c r="E3" s="19"/>
      <c r="F3" s="19"/>
      <c r="G3" s="35"/>
      <c r="H3" s="113"/>
      <c r="I3" s="113"/>
      <c r="J3" s="35"/>
      <c r="K3" s="35"/>
      <c r="L3" s="4"/>
      <c r="M3" s="4"/>
    </row>
    <row r="4" spans="1:13" hidden="1" x14ac:dyDescent="0.25">
      <c r="A4" s="4"/>
      <c r="B4" s="4"/>
      <c r="C4" s="4"/>
      <c r="D4" s="19"/>
      <c r="E4" s="19"/>
      <c r="F4" s="19"/>
      <c r="G4" s="35"/>
      <c r="H4" s="113"/>
      <c r="I4" s="113"/>
      <c r="J4" s="35"/>
      <c r="K4" s="35"/>
      <c r="L4" s="4"/>
      <c r="M4" s="4"/>
    </row>
    <row r="5" spans="1:13" ht="19.5" hidden="1" customHeight="1" x14ac:dyDescent="0.25">
      <c r="A5" s="4"/>
      <c r="B5" s="4"/>
      <c r="C5" s="4"/>
      <c r="D5" s="19"/>
      <c r="E5" s="19"/>
      <c r="F5" s="19"/>
      <c r="G5" s="35"/>
      <c r="H5" s="113"/>
      <c r="I5" s="113"/>
      <c r="J5" s="35"/>
      <c r="K5" s="35"/>
      <c r="L5" s="4"/>
      <c r="M5" s="4"/>
    </row>
    <row r="6" spans="1:13" hidden="1" x14ac:dyDescent="0.25">
      <c r="A6" s="4"/>
      <c r="B6" s="4"/>
      <c r="C6" s="4"/>
      <c r="D6" s="19"/>
      <c r="E6" s="19"/>
      <c r="F6" s="20"/>
      <c r="G6" s="21"/>
      <c r="H6" s="21"/>
      <c r="I6" s="4"/>
      <c r="J6" s="4"/>
      <c r="K6" s="4"/>
      <c r="L6" s="4"/>
      <c r="M6" s="4"/>
    </row>
    <row r="7" spans="1:13" ht="15.75" customHeight="1" x14ac:dyDescent="0.25">
      <c r="A7" s="93" t="s">
        <v>121</v>
      </c>
      <c r="B7" s="93"/>
      <c r="C7" s="93"/>
      <c r="D7" s="15"/>
      <c r="E7" s="12"/>
      <c r="F7" s="19"/>
      <c r="H7" s="93" t="s">
        <v>34</v>
      </c>
      <c r="I7" s="93"/>
      <c r="J7" s="4"/>
      <c r="K7" s="4"/>
      <c r="L7" s="4"/>
      <c r="M7" s="4"/>
    </row>
    <row r="8" spans="1:13" ht="29.25" customHeight="1" x14ac:dyDescent="0.25">
      <c r="A8" s="119" t="s">
        <v>229</v>
      </c>
      <c r="B8" s="119"/>
      <c r="C8" s="119"/>
      <c r="D8" s="15"/>
      <c r="E8" s="12"/>
      <c r="F8" s="19"/>
      <c r="H8" s="93" t="s">
        <v>173</v>
      </c>
      <c r="I8" s="93"/>
      <c r="J8" s="4"/>
      <c r="K8" s="4"/>
      <c r="L8" s="4"/>
      <c r="M8" s="4"/>
    </row>
    <row r="9" spans="1:13" ht="15.75" customHeight="1" x14ac:dyDescent="0.25">
      <c r="A9" s="24"/>
      <c r="B9" s="53" t="s">
        <v>237</v>
      </c>
      <c r="C9" s="34"/>
      <c r="D9" s="15"/>
      <c r="E9" s="12"/>
      <c r="F9" s="19"/>
      <c r="G9" s="23"/>
      <c r="H9" s="24"/>
      <c r="I9" s="25" t="s">
        <v>206</v>
      </c>
      <c r="J9" s="4"/>
      <c r="K9" s="4"/>
      <c r="L9" s="4"/>
      <c r="M9" s="4"/>
    </row>
    <row r="10" spans="1:13" ht="15.75" customHeight="1" x14ac:dyDescent="0.25">
      <c r="A10" s="28" t="s">
        <v>118</v>
      </c>
      <c r="B10" s="26" t="s">
        <v>119</v>
      </c>
      <c r="C10" s="23"/>
      <c r="D10" s="15"/>
      <c r="E10" s="12"/>
      <c r="F10" s="19"/>
      <c r="G10" s="3"/>
      <c r="H10" s="28" t="s">
        <v>118</v>
      </c>
      <c r="I10" s="23" t="s">
        <v>119</v>
      </c>
      <c r="J10" s="4"/>
      <c r="K10" s="4"/>
      <c r="L10" s="4"/>
      <c r="M10" s="4"/>
    </row>
    <row r="11" spans="1:13" ht="15.75" customHeight="1" x14ac:dyDescent="0.25">
      <c r="A11" s="37"/>
      <c r="B11" s="37"/>
      <c r="C11" s="37"/>
      <c r="D11" s="15"/>
      <c r="E11" s="12"/>
      <c r="F11" s="19"/>
      <c r="H11" s="114" t="s">
        <v>120</v>
      </c>
      <c r="I11" s="114"/>
      <c r="J11" s="4"/>
      <c r="K11" s="4"/>
      <c r="L11" s="4"/>
      <c r="M11" s="4"/>
    </row>
    <row r="12" spans="1:13" ht="24.75" customHeight="1" x14ac:dyDescent="0.25">
      <c r="A12" s="119" t="s">
        <v>221</v>
      </c>
      <c r="B12" s="119"/>
      <c r="C12" s="119"/>
      <c r="D12" s="15"/>
      <c r="E12" s="12"/>
      <c r="F12" s="19"/>
      <c r="J12" s="36"/>
      <c r="K12" s="36"/>
      <c r="L12" s="4"/>
      <c r="M12" s="4"/>
    </row>
    <row r="13" spans="1:13" ht="27" customHeight="1" x14ac:dyDescent="0.25">
      <c r="A13" s="176" t="s">
        <v>220</v>
      </c>
      <c r="B13" s="176"/>
      <c r="C13" s="50"/>
      <c r="D13" s="15"/>
      <c r="E13" s="12"/>
      <c r="F13" s="23"/>
      <c r="J13" s="4"/>
      <c r="K13" s="4"/>
      <c r="L13" s="4"/>
      <c r="M13" s="4"/>
    </row>
    <row r="14" spans="1:13" ht="15.75" customHeight="1" x14ac:dyDescent="0.25">
      <c r="A14" s="26" t="s">
        <v>118</v>
      </c>
      <c r="B14" s="26" t="s">
        <v>119</v>
      </c>
      <c r="C14" s="23"/>
      <c r="D14" s="15"/>
      <c r="E14" s="12"/>
      <c r="F14" s="19"/>
      <c r="J14" s="23"/>
      <c r="K14" s="4"/>
      <c r="L14" s="4"/>
      <c r="M14" s="4"/>
    </row>
    <row r="15" spans="1:13" ht="15.75" customHeight="1" x14ac:dyDescent="0.25">
      <c r="A15" s="29"/>
      <c r="B15" s="29"/>
      <c r="C15" s="29"/>
      <c r="D15" s="15"/>
      <c r="E15" s="12"/>
      <c r="F15" s="19"/>
      <c r="J15" s="37"/>
      <c r="K15" s="37"/>
      <c r="L15" s="4"/>
      <c r="M15" s="4"/>
    </row>
    <row r="16" spans="1:13" ht="27" customHeight="1" x14ac:dyDescent="0.25">
      <c r="A16" s="120" t="s">
        <v>230</v>
      </c>
      <c r="B16" s="120"/>
      <c r="C16" s="120"/>
      <c r="D16" s="19"/>
      <c r="E16" s="19"/>
      <c r="F16" s="19"/>
      <c r="G16" s="4"/>
      <c r="H16" s="4"/>
      <c r="I16" s="4"/>
      <c r="J16" s="4"/>
      <c r="K16" s="4"/>
      <c r="L16" s="4"/>
      <c r="M16" s="4"/>
    </row>
    <row r="17" spans="1:13" ht="12.75" customHeight="1" x14ac:dyDescent="0.25">
      <c r="A17" s="121" t="s">
        <v>199</v>
      </c>
      <c r="B17" s="122"/>
      <c r="C17" s="123"/>
      <c r="D17" s="19"/>
      <c r="E17" s="19"/>
      <c r="F17" s="19"/>
      <c r="G17" s="4"/>
      <c r="H17" s="4"/>
      <c r="I17" s="4"/>
      <c r="J17" s="4"/>
      <c r="K17" s="4"/>
      <c r="L17" s="4"/>
      <c r="M17" s="4"/>
    </row>
    <row r="18" spans="1:13" x14ac:dyDescent="0.25">
      <c r="A18" s="26" t="s">
        <v>118</v>
      </c>
      <c r="B18" s="27" t="s">
        <v>119</v>
      </c>
      <c r="C18" s="23"/>
      <c r="D18" s="19"/>
      <c r="E18" s="19"/>
      <c r="F18" s="19"/>
      <c r="G18" s="4"/>
      <c r="H18" s="4"/>
      <c r="I18" s="4"/>
      <c r="J18" s="4"/>
      <c r="K18" s="4"/>
      <c r="L18" s="4"/>
      <c r="M18" s="4"/>
    </row>
    <row r="19" spans="1:13" x14ac:dyDescent="0.25">
      <c r="A19" s="29"/>
      <c r="B19" s="29"/>
      <c r="C19" s="29"/>
      <c r="D19" s="19"/>
      <c r="E19" s="19"/>
      <c r="F19" s="19"/>
      <c r="G19" s="4"/>
      <c r="H19" s="4"/>
      <c r="I19" s="4"/>
    </row>
    <row r="20" spans="1:13" ht="15.75" customHeight="1" x14ac:dyDescent="0.25">
      <c r="A20" s="119" t="s">
        <v>231</v>
      </c>
      <c r="B20" s="93"/>
      <c r="C20" s="93"/>
      <c r="D20" s="19"/>
      <c r="E20" s="19"/>
      <c r="F20" s="19"/>
      <c r="G20" s="4"/>
      <c r="H20" s="4"/>
      <c r="I20" s="4"/>
    </row>
    <row r="21" spans="1:13" ht="13.5" customHeight="1" x14ac:dyDescent="0.25">
      <c r="A21" s="93"/>
      <c r="B21" s="93"/>
      <c r="C21" s="93"/>
      <c r="D21" s="19"/>
      <c r="E21" s="19"/>
      <c r="F21" s="19"/>
      <c r="G21" s="4"/>
      <c r="H21" s="4"/>
      <c r="I21" s="4"/>
    </row>
    <row r="22" spans="1:13" ht="13.5" customHeight="1" x14ac:dyDescent="0.25">
      <c r="A22" s="30"/>
      <c r="B22" s="52" t="s">
        <v>234</v>
      </c>
      <c r="C22" s="22"/>
      <c r="D22" s="19"/>
      <c r="E22" s="19"/>
      <c r="F22" s="19"/>
      <c r="G22" s="4"/>
      <c r="H22" s="4"/>
      <c r="I22" s="4"/>
    </row>
    <row r="23" spans="1:13" ht="15.75" customHeight="1" x14ac:dyDescent="0.25">
      <c r="A23" s="31" t="s">
        <v>118</v>
      </c>
      <c r="B23" s="32" t="s">
        <v>119</v>
      </c>
      <c r="C23" s="33"/>
      <c r="D23" s="19"/>
      <c r="E23" s="19"/>
      <c r="F23" s="19"/>
      <c r="G23" s="4"/>
      <c r="H23" s="4"/>
      <c r="I23" s="4"/>
    </row>
    <row r="24" spans="1:13" x14ac:dyDescent="0.25">
      <c r="A24" s="4"/>
      <c r="B24" s="4"/>
      <c r="C24" s="4"/>
      <c r="D24" s="19"/>
      <c r="E24" s="19"/>
      <c r="F24" s="19"/>
      <c r="G24" s="4"/>
      <c r="H24" s="4"/>
      <c r="I24" s="4"/>
    </row>
    <row r="25" spans="1:13" x14ac:dyDescent="0.25">
      <c r="A25" s="4"/>
      <c r="B25" s="4"/>
      <c r="C25" s="4"/>
      <c r="D25" s="19"/>
      <c r="E25" s="19"/>
      <c r="F25" s="19"/>
      <c r="G25" s="4"/>
      <c r="H25" s="4"/>
      <c r="I25" s="4"/>
    </row>
    <row r="26" spans="1:13" ht="18.75" customHeight="1" x14ac:dyDescent="0.3">
      <c r="A26" s="116" t="s">
        <v>0</v>
      </c>
      <c r="B26" s="116"/>
      <c r="C26" s="116"/>
      <c r="D26" s="116"/>
      <c r="E26" s="116"/>
      <c r="F26" s="116"/>
      <c r="G26" s="116"/>
      <c r="H26" s="116"/>
      <c r="I26" s="116"/>
    </row>
    <row r="27" spans="1:13" ht="16.5" customHeight="1" x14ac:dyDescent="0.25">
      <c r="A27" s="117" t="s">
        <v>122</v>
      </c>
      <c r="B27" s="117"/>
      <c r="C27" s="117"/>
      <c r="D27" s="117"/>
      <c r="E27" s="117"/>
      <c r="F27" s="117"/>
      <c r="G27" s="117"/>
      <c r="H27" s="117"/>
      <c r="I27" s="117"/>
    </row>
    <row r="28" spans="1:13" ht="37.5" customHeight="1" x14ac:dyDescent="0.25">
      <c r="A28" s="117" t="s">
        <v>218</v>
      </c>
      <c r="B28" s="117"/>
      <c r="C28" s="117"/>
      <c r="D28" s="117"/>
      <c r="E28" s="117"/>
      <c r="F28" s="117"/>
      <c r="G28" s="117"/>
      <c r="H28" s="117"/>
      <c r="I28" s="117"/>
    </row>
    <row r="29" spans="1:13" ht="15.75" customHeight="1" x14ac:dyDescent="0.25">
      <c r="A29" s="118" t="s">
        <v>108</v>
      </c>
      <c r="B29" s="118"/>
      <c r="C29" s="118"/>
      <c r="D29" s="118"/>
      <c r="E29" s="118"/>
      <c r="F29" s="118"/>
      <c r="G29" s="118"/>
      <c r="H29" s="118"/>
      <c r="I29" s="118"/>
    </row>
    <row r="30" spans="1:13" ht="22.5" customHeight="1" x14ac:dyDescent="0.25">
      <c r="A30" s="117" t="s">
        <v>123</v>
      </c>
      <c r="B30" s="117"/>
      <c r="C30" s="117"/>
      <c r="D30" s="117"/>
      <c r="E30" s="117"/>
      <c r="F30" s="117"/>
      <c r="G30" s="117"/>
      <c r="H30" s="117"/>
      <c r="I30" s="117"/>
    </row>
    <row r="31" spans="1:13" ht="22.5" customHeight="1" x14ac:dyDescent="0.3">
      <c r="A31" s="116" t="s">
        <v>238</v>
      </c>
      <c r="B31" s="116"/>
      <c r="C31" s="116"/>
      <c r="D31" s="116"/>
      <c r="E31" s="116"/>
      <c r="F31" s="116"/>
      <c r="G31" s="116"/>
      <c r="H31" s="116"/>
      <c r="I31" s="116"/>
      <c r="J31" s="3"/>
      <c r="K31" s="3"/>
    </row>
    <row r="32" spans="1:13" ht="16.5" customHeight="1" x14ac:dyDescent="0.3">
      <c r="A32" s="38"/>
      <c r="B32" s="38"/>
      <c r="C32" s="38"/>
      <c r="D32" s="38"/>
      <c r="E32" s="38"/>
      <c r="F32" s="38"/>
      <c r="G32" s="38"/>
      <c r="H32" s="38"/>
      <c r="I32" s="34"/>
    </row>
    <row r="33" spans="1:11" ht="21" customHeight="1" x14ac:dyDescent="0.25">
      <c r="A33" s="124" t="s">
        <v>50</v>
      </c>
      <c r="B33" s="124"/>
      <c r="C33" s="124"/>
      <c r="D33" s="124"/>
      <c r="E33" s="124"/>
      <c r="F33" s="124"/>
      <c r="G33" s="124"/>
      <c r="H33" s="124"/>
      <c r="I33" s="124"/>
    </row>
    <row r="34" spans="1:11" ht="31.5" customHeight="1" x14ac:dyDescent="0.25">
      <c r="A34" s="99" t="s">
        <v>4</v>
      </c>
      <c r="B34" s="99"/>
      <c r="C34" s="99"/>
      <c r="D34" s="7" t="s">
        <v>5</v>
      </c>
      <c r="E34" s="99" t="s">
        <v>6</v>
      </c>
      <c r="F34" s="99"/>
      <c r="G34" s="99"/>
      <c r="H34" s="99"/>
      <c r="I34" s="99"/>
    </row>
    <row r="35" spans="1:11" ht="15" customHeight="1" x14ac:dyDescent="0.25">
      <c r="A35" s="125" t="s">
        <v>113</v>
      </c>
      <c r="B35" s="125"/>
      <c r="C35" s="125"/>
      <c r="D35" s="125"/>
      <c r="E35" s="125"/>
      <c r="F35" s="125"/>
      <c r="G35" s="125"/>
      <c r="H35" s="125"/>
      <c r="I35" s="125"/>
    </row>
    <row r="36" spans="1:11" ht="33" customHeight="1" x14ac:dyDescent="0.25">
      <c r="A36" s="97" t="s">
        <v>51</v>
      </c>
      <c r="B36" s="97"/>
      <c r="C36" s="97"/>
      <c r="D36" s="5" t="s">
        <v>7</v>
      </c>
      <c r="E36" s="115" t="s">
        <v>207</v>
      </c>
      <c r="F36" s="115"/>
      <c r="G36" s="115"/>
      <c r="H36" s="115"/>
      <c r="I36" s="115"/>
    </row>
    <row r="37" spans="1:11" ht="20.25" customHeight="1" x14ac:dyDescent="0.25">
      <c r="A37" s="97" t="s">
        <v>1</v>
      </c>
      <c r="B37" s="97"/>
      <c r="C37" s="97"/>
      <c r="D37" s="5" t="s">
        <v>8</v>
      </c>
      <c r="E37" s="115" t="s">
        <v>208</v>
      </c>
      <c r="F37" s="115"/>
      <c r="G37" s="115"/>
      <c r="H37" s="115"/>
      <c r="I37" s="115"/>
    </row>
    <row r="38" spans="1:11" ht="20.25" customHeight="1" x14ac:dyDescent="0.25">
      <c r="A38" s="97" t="s">
        <v>125</v>
      </c>
      <c r="B38" s="97"/>
      <c r="C38" s="97"/>
      <c r="D38" s="5" t="s">
        <v>9</v>
      </c>
      <c r="E38" s="115" t="s">
        <v>208</v>
      </c>
      <c r="F38" s="115"/>
      <c r="G38" s="115"/>
      <c r="H38" s="115"/>
      <c r="I38" s="115"/>
    </row>
    <row r="39" spans="1:11" ht="18" customHeight="1" x14ac:dyDescent="0.25">
      <c r="A39" s="97" t="s">
        <v>2</v>
      </c>
      <c r="B39" s="97"/>
      <c r="C39" s="97"/>
      <c r="D39" s="5" t="s">
        <v>10</v>
      </c>
      <c r="E39" s="115" t="s">
        <v>209</v>
      </c>
      <c r="F39" s="115"/>
      <c r="G39" s="115"/>
      <c r="H39" s="115"/>
      <c r="I39" s="115"/>
    </row>
    <row r="40" spans="1:11" ht="17.25" customHeight="1" x14ac:dyDescent="0.25">
      <c r="A40" s="97" t="s">
        <v>3</v>
      </c>
      <c r="B40" s="97"/>
      <c r="C40" s="97"/>
      <c r="D40" s="5" t="s">
        <v>194</v>
      </c>
      <c r="E40" s="131" t="s">
        <v>210</v>
      </c>
      <c r="F40" s="115"/>
      <c r="G40" s="115"/>
      <c r="H40" s="115"/>
      <c r="I40" s="115"/>
    </row>
    <row r="41" spans="1:11" ht="26.25" customHeight="1" x14ac:dyDescent="0.25">
      <c r="A41" s="97" t="s">
        <v>132</v>
      </c>
      <c r="B41" s="97"/>
      <c r="C41" s="97"/>
      <c r="D41" s="5" t="s">
        <v>12</v>
      </c>
      <c r="E41" s="115" t="s">
        <v>211</v>
      </c>
      <c r="F41" s="115"/>
      <c r="G41" s="115"/>
      <c r="H41" s="115"/>
      <c r="I41" s="115"/>
    </row>
    <row r="42" spans="1:11" ht="143.25" customHeight="1" x14ac:dyDescent="0.25">
      <c r="A42" s="97" t="s">
        <v>126</v>
      </c>
      <c r="B42" s="97"/>
      <c r="C42" s="97"/>
      <c r="D42" s="48" t="s">
        <v>13</v>
      </c>
      <c r="E42" s="93" t="s">
        <v>212</v>
      </c>
      <c r="F42" s="93"/>
      <c r="G42" s="93"/>
      <c r="H42" s="93"/>
      <c r="I42" s="93"/>
      <c r="J42" s="93"/>
      <c r="K42" s="93"/>
    </row>
    <row r="43" spans="1:11" ht="23.25" customHeight="1" x14ac:dyDescent="0.25">
      <c r="A43" s="97" t="s">
        <v>127</v>
      </c>
      <c r="B43" s="97"/>
      <c r="C43" s="97"/>
      <c r="D43" s="126" t="s">
        <v>14</v>
      </c>
      <c r="E43" s="99" t="s">
        <v>64</v>
      </c>
      <c r="F43" s="99"/>
      <c r="G43" s="99"/>
      <c r="H43" s="16" t="s">
        <v>55</v>
      </c>
      <c r="I43" s="16" t="s">
        <v>56</v>
      </c>
    </row>
    <row r="44" spans="1:11" ht="18" customHeight="1" x14ac:dyDescent="0.25">
      <c r="A44" s="97"/>
      <c r="B44" s="97"/>
      <c r="C44" s="97"/>
      <c r="D44" s="126"/>
      <c r="E44" s="128" t="s">
        <v>196</v>
      </c>
      <c r="F44" s="129"/>
      <c r="G44" s="130"/>
      <c r="H44" s="49">
        <v>37939</v>
      </c>
      <c r="I44" s="16" t="s">
        <v>213</v>
      </c>
    </row>
    <row r="45" spans="1:11" ht="24.75" customHeight="1" x14ac:dyDescent="0.25">
      <c r="A45" s="97"/>
      <c r="B45" s="97"/>
      <c r="C45" s="97"/>
      <c r="D45" s="126"/>
      <c r="E45" s="128" t="s">
        <v>240</v>
      </c>
      <c r="F45" s="129"/>
      <c r="G45" s="130"/>
      <c r="H45" s="16" t="s">
        <v>222</v>
      </c>
      <c r="I45" s="16" t="s">
        <v>223</v>
      </c>
    </row>
    <row r="46" spans="1:11" ht="62.25" customHeight="1" x14ac:dyDescent="0.25">
      <c r="A46" s="97"/>
      <c r="B46" s="97"/>
      <c r="C46" s="97"/>
      <c r="D46" s="126"/>
      <c r="E46" s="101" t="s">
        <v>197</v>
      </c>
      <c r="F46" s="102"/>
      <c r="G46" s="103"/>
      <c r="H46" s="10">
        <v>4871</v>
      </c>
      <c r="I46" s="41" t="s">
        <v>224</v>
      </c>
    </row>
    <row r="47" spans="1:11" s="4" customFormat="1" ht="28.5" customHeight="1" x14ac:dyDescent="0.25">
      <c r="A47" s="132" t="s">
        <v>52</v>
      </c>
      <c r="B47" s="133"/>
      <c r="C47" s="134"/>
      <c r="D47" s="141" t="s">
        <v>15</v>
      </c>
      <c r="E47" s="99" t="s">
        <v>53</v>
      </c>
      <c r="F47" s="99"/>
      <c r="G47" s="99"/>
      <c r="H47" s="99" t="s">
        <v>54</v>
      </c>
      <c r="I47" s="99"/>
    </row>
    <row r="48" spans="1:11" s="4" customFormat="1" ht="409.5" customHeight="1" x14ac:dyDescent="0.25">
      <c r="A48" s="135"/>
      <c r="B48" s="136"/>
      <c r="C48" s="137"/>
      <c r="D48" s="142"/>
      <c r="E48" s="144" t="s">
        <v>214</v>
      </c>
      <c r="F48" s="145"/>
      <c r="G48" s="146"/>
      <c r="H48" s="132" t="s">
        <v>241</v>
      </c>
      <c r="I48" s="134"/>
    </row>
    <row r="49" spans="1:13" s="4" customFormat="1" ht="322.5" customHeight="1" x14ac:dyDescent="0.25">
      <c r="A49" s="138"/>
      <c r="B49" s="139"/>
      <c r="C49" s="140"/>
      <c r="D49" s="143"/>
      <c r="E49" s="147"/>
      <c r="F49" s="148"/>
      <c r="G49" s="149"/>
      <c r="H49" s="138"/>
      <c r="I49" s="140"/>
    </row>
    <row r="50" spans="1:13" s="4" customFormat="1" ht="17.25" customHeight="1" x14ac:dyDescent="0.25">
      <c r="A50" s="100" t="s">
        <v>61</v>
      </c>
      <c r="B50" s="100"/>
      <c r="C50" s="100"/>
      <c r="D50" s="100"/>
      <c r="E50" s="100"/>
      <c r="F50" s="100"/>
      <c r="G50" s="100"/>
      <c r="H50" s="100"/>
      <c r="I50" s="100"/>
    </row>
    <row r="51" spans="1:13" s="4" customFormat="1" ht="15.75" customHeight="1" x14ac:dyDescent="0.25">
      <c r="A51" s="97" t="s">
        <v>58</v>
      </c>
      <c r="B51" s="97"/>
      <c r="C51" s="97"/>
      <c r="D51" s="126" t="s">
        <v>16</v>
      </c>
      <c r="E51" s="115" t="s">
        <v>59</v>
      </c>
      <c r="F51" s="115"/>
      <c r="G51" s="115" t="s">
        <v>60</v>
      </c>
      <c r="H51" s="115"/>
      <c r="I51" s="11" t="s">
        <v>128</v>
      </c>
      <c r="J51" s="39"/>
    </row>
    <row r="52" spans="1:13" s="4" customFormat="1" ht="15.75" customHeight="1" x14ac:dyDescent="0.25">
      <c r="A52" s="97"/>
      <c r="B52" s="97"/>
      <c r="C52" s="97"/>
      <c r="D52" s="126"/>
      <c r="E52" s="127">
        <v>144.49</v>
      </c>
      <c r="F52" s="127"/>
      <c r="G52" s="127">
        <v>141.04</v>
      </c>
      <c r="H52" s="127"/>
      <c r="I52" s="11"/>
      <c r="J52" s="34"/>
    </row>
    <row r="53" spans="1:13" s="4" customFormat="1" ht="15.75" customHeight="1" x14ac:dyDescent="0.25">
      <c r="A53" s="97" t="s">
        <v>174</v>
      </c>
      <c r="B53" s="97"/>
      <c r="C53" s="97"/>
      <c r="D53" s="126" t="s">
        <v>17</v>
      </c>
      <c r="E53" s="115" t="s">
        <v>59</v>
      </c>
      <c r="F53" s="115"/>
      <c r="G53" s="115" t="s">
        <v>60</v>
      </c>
      <c r="H53" s="115"/>
      <c r="I53" s="11" t="s">
        <v>128</v>
      </c>
    </row>
    <row r="54" spans="1:13" s="4" customFormat="1" ht="37.5" customHeight="1" x14ac:dyDescent="0.25">
      <c r="A54" s="97"/>
      <c r="B54" s="97"/>
      <c r="C54" s="97"/>
      <c r="D54" s="126"/>
      <c r="E54" s="44" t="s">
        <v>129</v>
      </c>
      <c r="F54" s="46">
        <v>4</v>
      </c>
      <c r="G54" s="44" t="s">
        <v>129</v>
      </c>
      <c r="H54" s="55">
        <v>4</v>
      </c>
      <c r="I54" s="46"/>
    </row>
    <row r="55" spans="1:13" s="4" customFormat="1" ht="27" customHeight="1" x14ac:dyDescent="0.25">
      <c r="A55" s="97"/>
      <c r="B55" s="97"/>
      <c r="C55" s="97"/>
      <c r="D55" s="126"/>
      <c r="E55" s="45" t="s">
        <v>130</v>
      </c>
      <c r="F55" s="46">
        <v>23</v>
      </c>
      <c r="G55" s="44" t="s">
        <v>130</v>
      </c>
      <c r="H55" s="55">
        <v>25</v>
      </c>
      <c r="I55" s="46"/>
    </row>
    <row r="56" spans="1:13" s="4" customFormat="1" ht="32.25" customHeight="1" x14ac:dyDescent="0.25">
      <c r="A56" s="97"/>
      <c r="B56" s="97"/>
      <c r="C56" s="97"/>
      <c r="D56" s="126"/>
      <c r="E56" s="44" t="s">
        <v>131</v>
      </c>
      <c r="F56" s="46">
        <v>0</v>
      </c>
      <c r="G56" s="44" t="s">
        <v>131</v>
      </c>
      <c r="H56" s="55">
        <v>0</v>
      </c>
      <c r="I56" s="46"/>
    </row>
    <row r="57" spans="1:13" s="4" customFormat="1" ht="19.5" customHeight="1" x14ac:dyDescent="0.25">
      <c r="A57" s="97" t="s">
        <v>57</v>
      </c>
      <c r="B57" s="97"/>
      <c r="C57" s="97"/>
      <c r="D57" s="5" t="s">
        <v>18</v>
      </c>
      <c r="E57" s="162">
        <v>83.7</v>
      </c>
      <c r="F57" s="162"/>
      <c r="G57" s="162"/>
      <c r="H57" s="162"/>
      <c r="I57" s="162"/>
    </row>
    <row r="58" spans="1:13" s="4" customFormat="1" ht="18.75" customHeight="1" x14ac:dyDescent="0.25">
      <c r="A58" s="97" t="s">
        <v>175</v>
      </c>
      <c r="B58" s="97"/>
      <c r="C58" s="97"/>
      <c r="D58" s="5" t="s">
        <v>19</v>
      </c>
      <c r="E58" s="163">
        <v>45614.400000000001</v>
      </c>
      <c r="F58" s="163"/>
      <c r="G58" s="163"/>
      <c r="H58" s="163"/>
      <c r="I58" s="163"/>
    </row>
    <row r="59" spans="1:13" ht="14.25" customHeight="1" x14ac:dyDescent="0.25">
      <c r="A59" s="161" t="s">
        <v>114</v>
      </c>
      <c r="B59" s="161"/>
      <c r="C59" s="161"/>
      <c r="D59" s="161"/>
      <c r="E59" s="161"/>
      <c r="F59" s="161"/>
      <c r="G59" s="161"/>
      <c r="H59" s="161"/>
      <c r="I59" s="161"/>
    </row>
    <row r="60" spans="1:13" s="9" customFormat="1" ht="23.25" customHeight="1" x14ac:dyDescent="0.2">
      <c r="A60" s="126" t="s">
        <v>22</v>
      </c>
      <c r="B60" s="99" t="s">
        <v>4</v>
      </c>
      <c r="C60" s="99"/>
      <c r="D60" s="99"/>
      <c r="E60" s="126" t="s">
        <v>21</v>
      </c>
      <c r="F60" s="126" t="s">
        <v>23</v>
      </c>
      <c r="G60" s="99" t="s">
        <v>6</v>
      </c>
      <c r="H60" s="99"/>
      <c r="I60" s="99" t="s">
        <v>134</v>
      </c>
    </row>
    <row r="61" spans="1:13" s="9" customFormat="1" ht="51" customHeight="1" x14ac:dyDescent="0.2">
      <c r="A61" s="126"/>
      <c r="B61" s="99"/>
      <c r="C61" s="99"/>
      <c r="D61" s="99"/>
      <c r="E61" s="126"/>
      <c r="F61" s="126"/>
      <c r="G61" s="7" t="s">
        <v>239</v>
      </c>
      <c r="H61" s="7" t="s">
        <v>103</v>
      </c>
      <c r="I61" s="99"/>
    </row>
    <row r="62" spans="1:13" s="9" customFormat="1" x14ac:dyDescent="0.25">
      <c r="A62" s="5">
        <v>1</v>
      </c>
      <c r="B62" s="99">
        <v>2</v>
      </c>
      <c r="C62" s="99"/>
      <c r="D62" s="99"/>
      <c r="E62" s="5">
        <v>3</v>
      </c>
      <c r="F62" s="5">
        <v>4</v>
      </c>
      <c r="G62" s="10">
        <v>5</v>
      </c>
      <c r="H62" s="10">
        <v>6</v>
      </c>
      <c r="I62" s="6">
        <v>7</v>
      </c>
    </row>
    <row r="63" spans="1:13" s="9" customFormat="1" x14ac:dyDescent="0.2">
      <c r="A63" s="100" t="s">
        <v>133</v>
      </c>
      <c r="B63" s="100"/>
      <c r="C63" s="100"/>
      <c r="D63" s="100"/>
      <c r="E63" s="100"/>
      <c r="F63" s="100"/>
      <c r="G63" s="100"/>
      <c r="H63" s="100"/>
      <c r="I63" s="100"/>
      <c r="L63" s="9" t="s">
        <v>225</v>
      </c>
    </row>
    <row r="64" spans="1:13" s="9" customFormat="1" ht="32.25" customHeight="1" x14ac:dyDescent="0.2">
      <c r="A64" s="8" t="s">
        <v>27</v>
      </c>
      <c r="B64" s="97" t="s">
        <v>65</v>
      </c>
      <c r="C64" s="97"/>
      <c r="D64" s="97"/>
      <c r="E64" s="5" t="s">
        <v>7</v>
      </c>
      <c r="F64" s="5" t="s">
        <v>24</v>
      </c>
      <c r="G64" s="56" t="s">
        <v>242</v>
      </c>
      <c r="H64" s="40" t="s">
        <v>236</v>
      </c>
      <c r="I64" s="8" t="s">
        <v>243</v>
      </c>
      <c r="L64" s="47">
        <f>54871003.1+53858787.51</f>
        <v>108729790.61</v>
      </c>
      <c r="M64" s="47"/>
    </row>
    <row r="65" spans="1:13" ht="16.5" customHeight="1" x14ac:dyDescent="0.25">
      <c r="A65" s="100" t="s">
        <v>204</v>
      </c>
      <c r="B65" s="100"/>
      <c r="C65" s="100"/>
      <c r="D65" s="100"/>
      <c r="E65" s="100"/>
      <c r="F65" s="100"/>
      <c r="G65" s="100"/>
      <c r="H65" s="100"/>
      <c r="I65" s="100"/>
    </row>
    <row r="66" spans="1:13" ht="48.75" customHeight="1" x14ac:dyDescent="0.25">
      <c r="A66" s="108" t="s">
        <v>29</v>
      </c>
      <c r="B66" s="96" t="s">
        <v>135</v>
      </c>
      <c r="C66" s="96"/>
      <c r="D66" s="96"/>
      <c r="E66" s="94" t="s">
        <v>8</v>
      </c>
      <c r="F66" s="72" t="s">
        <v>24</v>
      </c>
      <c r="G66" s="60"/>
      <c r="H66" s="60"/>
      <c r="I66" s="75"/>
    </row>
    <row r="67" spans="1:13" ht="15.75" customHeight="1" x14ac:dyDescent="0.25">
      <c r="A67" s="108"/>
      <c r="B67" s="96" t="s">
        <v>41</v>
      </c>
      <c r="C67" s="96"/>
      <c r="D67" s="96"/>
      <c r="E67" s="94"/>
      <c r="F67" s="72"/>
      <c r="G67" s="60"/>
      <c r="H67" s="60"/>
      <c r="I67" s="62"/>
    </row>
    <row r="68" spans="1:13" x14ac:dyDescent="0.25">
      <c r="A68" s="108"/>
      <c r="B68" s="96" t="s">
        <v>68</v>
      </c>
      <c r="C68" s="96"/>
      <c r="D68" s="96"/>
      <c r="E68" s="94"/>
      <c r="F68" s="72" t="s">
        <v>24</v>
      </c>
      <c r="G68" s="60"/>
      <c r="H68" s="60"/>
      <c r="I68" s="62"/>
    </row>
    <row r="69" spans="1:13" x14ac:dyDescent="0.25">
      <c r="A69" s="108"/>
      <c r="B69" s="96" t="s">
        <v>90</v>
      </c>
      <c r="C69" s="96"/>
      <c r="D69" s="96"/>
      <c r="E69" s="94"/>
      <c r="F69" s="72" t="s">
        <v>24</v>
      </c>
      <c r="G69" s="60"/>
      <c r="H69" s="60"/>
      <c r="I69" s="62"/>
    </row>
    <row r="70" spans="1:13" x14ac:dyDescent="0.25">
      <c r="A70" s="108"/>
      <c r="B70" s="96" t="s">
        <v>63</v>
      </c>
      <c r="C70" s="96"/>
      <c r="D70" s="96"/>
      <c r="E70" s="94"/>
      <c r="F70" s="72" t="s">
        <v>24</v>
      </c>
      <c r="G70" s="60"/>
      <c r="H70" s="60"/>
      <c r="I70" s="62"/>
    </row>
    <row r="71" spans="1:13" x14ac:dyDescent="0.25">
      <c r="A71" s="108"/>
      <c r="B71" s="96" t="s">
        <v>104</v>
      </c>
      <c r="C71" s="96"/>
      <c r="D71" s="96"/>
      <c r="E71" s="94"/>
      <c r="F71" s="72" t="s">
        <v>24</v>
      </c>
      <c r="G71" s="60"/>
      <c r="H71" s="60"/>
      <c r="I71" s="62"/>
    </row>
    <row r="72" spans="1:13" ht="15.75" customHeight="1" x14ac:dyDescent="0.25">
      <c r="A72" s="95" t="s">
        <v>140</v>
      </c>
      <c r="B72" s="95"/>
      <c r="C72" s="95"/>
      <c r="D72" s="95"/>
      <c r="E72" s="95"/>
      <c r="F72" s="95"/>
      <c r="G72" s="95"/>
      <c r="H72" s="95"/>
      <c r="I72" s="95"/>
    </row>
    <row r="73" spans="1:13" x14ac:dyDescent="0.25">
      <c r="A73" s="164" t="s">
        <v>47</v>
      </c>
      <c r="B73" s="107" t="s">
        <v>76</v>
      </c>
      <c r="C73" s="107"/>
      <c r="D73" s="107"/>
      <c r="E73" s="167" t="s">
        <v>9</v>
      </c>
      <c r="F73" s="82"/>
      <c r="G73" s="51">
        <f>G75++G76++G78</f>
        <v>98738.779999999984</v>
      </c>
      <c r="H73" s="51">
        <f>H75++H76++H78</f>
        <v>91143.01999999999</v>
      </c>
      <c r="I73" s="75">
        <f>G73/H73*100-100</f>
        <v>8.3338910648341482</v>
      </c>
    </row>
    <row r="74" spans="1:13" x14ac:dyDescent="0.25">
      <c r="A74" s="165"/>
      <c r="B74" s="107" t="s">
        <v>41</v>
      </c>
      <c r="C74" s="107"/>
      <c r="D74" s="107"/>
      <c r="E74" s="168"/>
      <c r="F74" s="82"/>
      <c r="G74" s="51"/>
      <c r="H74" s="51"/>
      <c r="I74" s="75"/>
      <c r="L74" s="2" t="s">
        <v>205</v>
      </c>
    </row>
    <row r="75" spans="1:13" x14ac:dyDescent="0.25">
      <c r="A75" s="165"/>
      <c r="B75" s="107" t="s">
        <v>136</v>
      </c>
      <c r="C75" s="107"/>
      <c r="D75" s="107"/>
      <c r="E75" s="168"/>
      <c r="F75" s="82" t="s">
        <v>24</v>
      </c>
      <c r="G75" s="51">
        <v>85258.43</v>
      </c>
      <c r="H75" s="51">
        <v>74950.87</v>
      </c>
      <c r="I75" s="75">
        <f>G75/H75*100-100</f>
        <v>13.752422086628215</v>
      </c>
      <c r="L75" s="42">
        <v>85258427.840000004</v>
      </c>
    </row>
    <row r="76" spans="1:13" x14ac:dyDescent="0.25">
      <c r="A76" s="165"/>
      <c r="B76" s="107" t="s">
        <v>137</v>
      </c>
      <c r="C76" s="107"/>
      <c r="D76" s="107"/>
      <c r="E76" s="168"/>
      <c r="F76" s="82" t="s">
        <v>24</v>
      </c>
      <c r="G76" s="51">
        <v>8893.93</v>
      </c>
      <c r="H76" s="51">
        <v>11118.43</v>
      </c>
      <c r="I76" s="75">
        <f>G76/H76*100-100</f>
        <v>-20.007321177540348</v>
      </c>
      <c r="L76" s="42">
        <v>8893932.8900000006</v>
      </c>
      <c r="M76" s="42"/>
    </row>
    <row r="77" spans="1:13" x14ac:dyDescent="0.25">
      <c r="A77" s="165"/>
      <c r="B77" s="107" t="s">
        <v>138</v>
      </c>
      <c r="C77" s="107"/>
      <c r="D77" s="107"/>
      <c r="E77" s="168"/>
      <c r="F77" s="82" t="s">
        <v>24</v>
      </c>
      <c r="G77" s="51"/>
      <c r="H77" s="51"/>
      <c r="I77" s="75"/>
    </row>
    <row r="78" spans="1:13" ht="32.25" customHeight="1" x14ac:dyDescent="0.25">
      <c r="A78" s="165"/>
      <c r="B78" s="107" t="s">
        <v>139</v>
      </c>
      <c r="C78" s="107"/>
      <c r="D78" s="107"/>
      <c r="E78" s="168"/>
      <c r="F78" s="82" t="s">
        <v>24</v>
      </c>
      <c r="G78" s="51">
        <f>SUM(G80:G85)</f>
        <v>4586.42</v>
      </c>
      <c r="H78" s="51">
        <f>SUM(H80:H85)</f>
        <v>5073.72</v>
      </c>
      <c r="I78" s="75">
        <f>G78/H78*100-100</f>
        <v>-9.6043928320837608</v>
      </c>
      <c r="L78" s="2">
        <v>4586427.08</v>
      </c>
    </row>
    <row r="79" spans="1:13" x14ac:dyDescent="0.25">
      <c r="A79" s="165"/>
      <c r="B79" s="107" t="s">
        <v>96</v>
      </c>
      <c r="C79" s="107"/>
      <c r="D79" s="107"/>
      <c r="E79" s="168"/>
      <c r="F79" s="82" t="s">
        <v>24</v>
      </c>
      <c r="G79" s="51"/>
      <c r="H79" s="51"/>
      <c r="I79" s="75"/>
    </row>
    <row r="80" spans="1:13" ht="33" customHeight="1" x14ac:dyDescent="0.25">
      <c r="A80" s="165"/>
      <c r="B80" s="107" t="s">
        <v>201</v>
      </c>
      <c r="C80" s="107"/>
      <c r="D80" s="107"/>
      <c r="E80" s="168"/>
      <c r="F80" s="82" t="s">
        <v>24</v>
      </c>
      <c r="G80" s="51">
        <v>310.88</v>
      </c>
      <c r="H80" s="51">
        <v>255</v>
      </c>
      <c r="I80" s="75">
        <f>G80/H80*100-100</f>
        <v>21.913725490196072</v>
      </c>
      <c r="L80" s="42">
        <v>310882.5</v>
      </c>
    </row>
    <row r="81" spans="1:13" ht="33" customHeight="1" x14ac:dyDescent="0.25">
      <c r="A81" s="165"/>
      <c r="B81" s="104" t="s">
        <v>202</v>
      </c>
      <c r="C81" s="105"/>
      <c r="D81" s="106"/>
      <c r="E81" s="168"/>
      <c r="F81" s="82" t="s">
        <v>24</v>
      </c>
      <c r="G81" s="51">
        <v>4184.96</v>
      </c>
      <c r="H81" s="51">
        <v>4776.22</v>
      </c>
      <c r="I81" s="75">
        <f>G81/H81*100-100</f>
        <v>-12.379245512141395</v>
      </c>
      <c r="L81" s="2">
        <v>4184962.58</v>
      </c>
    </row>
    <row r="82" spans="1:13" ht="33" customHeight="1" x14ac:dyDescent="0.25">
      <c r="A82" s="165"/>
      <c r="B82" s="110" t="s">
        <v>235</v>
      </c>
      <c r="C82" s="111"/>
      <c r="D82" s="112"/>
      <c r="E82" s="168"/>
      <c r="F82" s="82" t="s">
        <v>24</v>
      </c>
      <c r="G82" s="51">
        <v>85.05</v>
      </c>
      <c r="H82" s="51">
        <v>42.5</v>
      </c>
      <c r="I82" s="75">
        <f>G82/H82*100-100</f>
        <v>100.11764705882351</v>
      </c>
      <c r="L82" s="2">
        <v>85050</v>
      </c>
    </row>
    <row r="83" spans="1:13" ht="33" customHeight="1" x14ac:dyDescent="0.25">
      <c r="A83" s="165"/>
      <c r="B83" s="110" t="s">
        <v>228</v>
      </c>
      <c r="C83" s="111"/>
      <c r="D83" s="112"/>
      <c r="E83" s="168"/>
      <c r="F83" s="82" t="s">
        <v>24</v>
      </c>
      <c r="G83" s="51">
        <v>0</v>
      </c>
      <c r="H83" s="51">
        <v>0</v>
      </c>
      <c r="I83" s="75">
        <v>0</v>
      </c>
    </row>
    <row r="84" spans="1:13" ht="33" customHeight="1" x14ac:dyDescent="0.25">
      <c r="A84" s="165"/>
      <c r="B84" s="110" t="s">
        <v>219</v>
      </c>
      <c r="C84" s="111"/>
      <c r="D84" s="112"/>
      <c r="E84" s="168"/>
      <c r="F84" s="82" t="s">
        <v>24</v>
      </c>
      <c r="G84" s="51">
        <v>5.53</v>
      </c>
      <c r="H84" s="51">
        <v>0</v>
      </c>
      <c r="I84" s="75">
        <v>100</v>
      </c>
      <c r="L84" s="2">
        <v>5532</v>
      </c>
    </row>
    <row r="85" spans="1:13" ht="33" customHeight="1" x14ac:dyDescent="0.25">
      <c r="A85" s="166"/>
      <c r="B85" s="107" t="s">
        <v>203</v>
      </c>
      <c r="C85" s="107"/>
      <c r="D85" s="107"/>
      <c r="E85" s="169"/>
      <c r="F85" s="82" t="s">
        <v>24</v>
      </c>
      <c r="G85" s="51">
        <v>0</v>
      </c>
      <c r="H85" s="51">
        <v>0</v>
      </c>
      <c r="I85" s="75">
        <v>0</v>
      </c>
    </row>
    <row r="86" spans="1:13" x14ac:dyDescent="0.25">
      <c r="A86" s="108" t="s">
        <v>48</v>
      </c>
      <c r="B86" s="107" t="s">
        <v>95</v>
      </c>
      <c r="C86" s="107"/>
      <c r="D86" s="107"/>
      <c r="E86" s="94" t="s">
        <v>10</v>
      </c>
      <c r="F86" s="82" t="s">
        <v>24</v>
      </c>
      <c r="G86" s="51">
        <f>SUM(G88:G100)</f>
        <v>89756.39</v>
      </c>
      <c r="H86" s="51">
        <v>85407.93</v>
      </c>
      <c r="I86" s="75">
        <f t="shared" ref="I86:I115" si="0">G86/H86*100-100</f>
        <v>5.0914007633717517</v>
      </c>
      <c r="L86" s="42"/>
      <c r="M86" s="42"/>
    </row>
    <row r="87" spans="1:13" x14ac:dyDescent="0.25">
      <c r="A87" s="108"/>
      <c r="B87" s="107" t="s">
        <v>41</v>
      </c>
      <c r="C87" s="107"/>
      <c r="D87" s="107"/>
      <c r="E87" s="94"/>
      <c r="F87" s="82"/>
      <c r="G87" s="51"/>
      <c r="H87" s="51"/>
      <c r="I87" s="75"/>
    </row>
    <row r="88" spans="1:13" x14ac:dyDescent="0.25">
      <c r="A88" s="108"/>
      <c r="B88" s="107" t="s">
        <v>77</v>
      </c>
      <c r="C88" s="107"/>
      <c r="D88" s="107"/>
      <c r="E88" s="94"/>
      <c r="F88" s="82" t="s">
        <v>24</v>
      </c>
      <c r="G88" s="51">
        <v>46043.85</v>
      </c>
      <c r="H88" s="51">
        <v>40498.99</v>
      </c>
      <c r="I88" s="75">
        <f t="shared" si="0"/>
        <v>13.691353784378336</v>
      </c>
      <c r="L88" s="2">
        <v>46043853.140000001</v>
      </c>
    </row>
    <row r="89" spans="1:13" x14ac:dyDescent="0.25">
      <c r="A89" s="108"/>
      <c r="B89" s="107" t="s">
        <v>78</v>
      </c>
      <c r="C89" s="107"/>
      <c r="D89" s="107"/>
      <c r="E89" s="94"/>
      <c r="F89" s="82" t="s">
        <v>24</v>
      </c>
      <c r="G89" s="51">
        <v>229.87</v>
      </c>
      <c r="H89" s="51">
        <v>205.86</v>
      </c>
      <c r="I89" s="75">
        <f t="shared" si="0"/>
        <v>11.66326629748373</v>
      </c>
      <c r="L89" s="2">
        <v>229864.68</v>
      </c>
    </row>
    <row r="90" spans="1:13" x14ac:dyDescent="0.25">
      <c r="A90" s="108"/>
      <c r="B90" s="107" t="s">
        <v>79</v>
      </c>
      <c r="C90" s="107"/>
      <c r="D90" s="107"/>
      <c r="E90" s="94"/>
      <c r="F90" s="82" t="s">
        <v>24</v>
      </c>
      <c r="G90" s="51">
        <v>13893.47</v>
      </c>
      <c r="H90" s="51">
        <v>11902.46</v>
      </c>
      <c r="I90" s="75">
        <f t="shared" si="0"/>
        <v>16.727718471643669</v>
      </c>
      <c r="L90" s="2">
        <v>13893470.970000001</v>
      </c>
    </row>
    <row r="91" spans="1:13" x14ac:dyDescent="0.25">
      <c r="A91" s="108"/>
      <c r="B91" s="107" t="s">
        <v>80</v>
      </c>
      <c r="C91" s="107"/>
      <c r="D91" s="107"/>
      <c r="E91" s="94"/>
      <c r="F91" s="82" t="s">
        <v>24</v>
      </c>
      <c r="G91" s="51">
        <v>214.51</v>
      </c>
      <c r="H91" s="51">
        <v>237.07</v>
      </c>
      <c r="I91" s="75">
        <f t="shared" si="0"/>
        <v>-9.5161766566836832</v>
      </c>
      <c r="L91" s="2">
        <v>214510.72</v>
      </c>
    </row>
    <row r="92" spans="1:13" x14ac:dyDescent="0.25">
      <c r="A92" s="108"/>
      <c r="B92" s="107" t="s">
        <v>81</v>
      </c>
      <c r="C92" s="107"/>
      <c r="D92" s="107"/>
      <c r="E92" s="94"/>
      <c r="F92" s="82" t="s">
        <v>24</v>
      </c>
      <c r="G92" s="51">
        <v>344.1</v>
      </c>
      <c r="H92" s="51">
        <v>137.04</v>
      </c>
      <c r="I92" s="75">
        <f t="shared" si="0"/>
        <v>151.09457092819616</v>
      </c>
      <c r="L92" s="2">
        <v>344097</v>
      </c>
    </row>
    <row r="93" spans="1:13" x14ac:dyDescent="0.25">
      <c r="A93" s="108"/>
      <c r="B93" s="107" t="s">
        <v>82</v>
      </c>
      <c r="C93" s="107"/>
      <c r="D93" s="107"/>
      <c r="E93" s="94"/>
      <c r="F93" s="82" t="s">
        <v>24</v>
      </c>
      <c r="G93" s="51">
        <v>10303.43</v>
      </c>
      <c r="H93" s="51">
        <v>9110.41</v>
      </c>
      <c r="I93" s="75">
        <f t="shared" si="0"/>
        <v>13.0951296374148</v>
      </c>
      <c r="L93" s="2">
        <v>10303434.880000001</v>
      </c>
    </row>
    <row r="94" spans="1:13" x14ac:dyDescent="0.25">
      <c r="A94" s="108"/>
      <c r="B94" s="107" t="s">
        <v>83</v>
      </c>
      <c r="C94" s="107"/>
      <c r="D94" s="107"/>
      <c r="E94" s="94"/>
      <c r="F94" s="82" t="s">
        <v>24</v>
      </c>
      <c r="G94" s="51"/>
      <c r="H94" s="51"/>
      <c r="I94" s="75"/>
    </row>
    <row r="95" spans="1:13" x14ac:dyDescent="0.25">
      <c r="A95" s="108"/>
      <c r="B95" s="107" t="s">
        <v>84</v>
      </c>
      <c r="C95" s="107"/>
      <c r="D95" s="107"/>
      <c r="E95" s="94"/>
      <c r="F95" s="82" t="s">
        <v>24</v>
      </c>
      <c r="G95" s="51">
        <v>2632.44</v>
      </c>
      <c r="H95" s="51">
        <v>2257.08</v>
      </c>
      <c r="I95" s="75">
        <f t="shared" si="0"/>
        <v>16.630336541017599</v>
      </c>
      <c r="L95" s="2">
        <v>2632440.7599999998</v>
      </c>
    </row>
    <row r="96" spans="1:13" x14ac:dyDescent="0.25">
      <c r="A96" s="108"/>
      <c r="B96" s="107" t="s">
        <v>85</v>
      </c>
      <c r="C96" s="107"/>
      <c r="D96" s="107"/>
      <c r="E96" s="94"/>
      <c r="F96" s="82" t="s">
        <v>24</v>
      </c>
      <c r="G96" s="51">
        <v>5250.93</v>
      </c>
      <c r="H96" s="51">
        <v>5301.95</v>
      </c>
      <c r="I96" s="75">
        <f>G96/H96*100-100</f>
        <v>-0.962287460274041</v>
      </c>
      <c r="L96" s="2">
        <f>2878333.11+28822.75+2343778.55</f>
        <v>5250934.41</v>
      </c>
    </row>
    <row r="97" spans="1:13" x14ac:dyDescent="0.25">
      <c r="A97" s="108"/>
      <c r="B97" s="107" t="s">
        <v>86</v>
      </c>
      <c r="C97" s="107"/>
      <c r="D97" s="107"/>
      <c r="E97" s="94"/>
      <c r="F97" s="82" t="s">
        <v>24</v>
      </c>
      <c r="G97" s="51">
        <v>668.34</v>
      </c>
      <c r="H97" s="51">
        <v>627.38</v>
      </c>
      <c r="I97" s="75">
        <f t="shared" si="0"/>
        <v>6.5287385635500073</v>
      </c>
      <c r="L97" s="2">
        <f>142066.95+526271.23</f>
        <v>668338.17999999993</v>
      </c>
    </row>
    <row r="98" spans="1:13" x14ac:dyDescent="0.25">
      <c r="A98" s="108"/>
      <c r="B98" s="107" t="s">
        <v>87</v>
      </c>
      <c r="C98" s="107"/>
      <c r="D98" s="107"/>
      <c r="E98" s="94"/>
      <c r="F98" s="82" t="s">
        <v>24</v>
      </c>
      <c r="G98" s="51">
        <v>5088.1499999999996</v>
      </c>
      <c r="H98" s="51">
        <v>4639.04</v>
      </c>
      <c r="I98" s="75">
        <f>G98/H98*100-100</f>
        <v>9.6810978133406707</v>
      </c>
      <c r="L98" s="2">
        <f>39100+1033.16+5048013.85</f>
        <v>5088147.01</v>
      </c>
    </row>
    <row r="99" spans="1:13" x14ac:dyDescent="0.25">
      <c r="A99" s="108"/>
      <c r="B99" s="107" t="s">
        <v>97</v>
      </c>
      <c r="C99" s="107"/>
      <c r="D99" s="107"/>
      <c r="E99" s="94"/>
      <c r="F99" s="82" t="s">
        <v>24</v>
      </c>
      <c r="G99" s="51">
        <v>603</v>
      </c>
      <c r="H99" s="51">
        <v>3493.27</v>
      </c>
      <c r="I99" s="75">
        <f>G99/H99*100-100</f>
        <v>-82.738236666504449</v>
      </c>
      <c r="L99" s="2">
        <v>603003.26</v>
      </c>
    </row>
    <row r="100" spans="1:13" x14ac:dyDescent="0.25">
      <c r="A100" s="108"/>
      <c r="B100" s="107" t="s">
        <v>98</v>
      </c>
      <c r="C100" s="107"/>
      <c r="D100" s="107"/>
      <c r="E100" s="94"/>
      <c r="F100" s="82" t="s">
        <v>24</v>
      </c>
      <c r="G100" s="51">
        <v>4484.3</v>
      </c>
      <c r="H100" s="51">
        <v>6997.37</v>
      </c>
      <c r="I100" s="75">
        <f t="shared" si="0"/>
        <v>-35.914493588305319</v>
      </c>
      <c r="L100" s="2">
        <v>4484300.16</v>
      </c>
    </row>
    <row r="101" spans="1:13" ht="30" customHeight="1" x14ac:dyDescent="0.25">
      <c r="A101" s="108" t="s">
        <v>176</v>
      </c>
      <c r="B101" s="107" t="s">
        <v>101</v>
      </c>
      <c r="C101" s="107"/>
      <c r="D101" s="107"/>
      <c r="E101" s="94" t="s">
        <v>11</v>
      </c>
      <c r="F101" s="82" t="s">
        <v>24</v>
      </c>
      <c r="G101" s="51">
        <f>SUM(G103:G115)</f>
        <v>6822.76</v>
      </c>
      <c r="H101" s="51">
        <f>SUM(H103:H115)</f>
        <v>4991.3100000000004</v>
      </c>
      <c r="I101" s="75">
        <f t="shared" si="0"/>
        <v>36.692772037801689</v>
      </c>
      <c r="M101" s="42"/>
    </row>
    <row r="102" spans="1:13" x14ac:dyDescent="0.25">
      <c r="A102" s="108"/>
      <c r="B102" s="107" t="s">
        <v>41</v>
      </c>
      <c r="C102" s="107"/>
      <c r="D102" s="107"/>
      <c r="E102" s="94"/>
      <c r="F102" s="82"/>
      <c r="G102" s="51"/>
      <c r="H102" s="51"/>
      <c r="I102" s="75"/>
    </row>
    <row r="103" spans="1:13" x14ac:dyDescent="0.25">
      <c r="A103" s="108"/>
      <c r="B103" s="107" t="s">
        <v>77</v>
      </c>
      <c r="C103" s="107"/>
      <c r="D103" s="107"/>
      <c r="E103" s="94"/>
      <c r="F103" s="82" t="s">
        <v>24</v>
      </c>
      <c r="G103" s="51">
        <v>569.23</v>
      </c>
      <c r="H103" s="51">
        <v>562.61</v>
      </c>
      <c r="I103" s="75">
        <f t="shared" si="0"/>
        <v>1.1766587867261507</v>
      </c>
      <c r="L103" s="2">
        <v>569231.77</v>
      </c>
    </row>
    <row r="104" spans="1:13" x14ac:dyDescent="0.25">
      <c r="A104" s="108"/>
      <c r="B104" s="107" t="s">
        <v>78</v>
      </c>
      <c r="C104" s="107"/>
      <c r="D104" s="107"/>
      <c r="E104" s="94"/>
      <c r="F104" s="82" t="s">
        <v>24</v>
      </c>
      <c r="G104" s="51">
        <v>3.44</v>
      </c>
      <c r="H104" s="51">
        <v>2.65</v>
      </c>
      <c r="I104" s="75">
        <f t="shared" si="0"/>
        <v>29.811320754716974</v>
      </c>
      <c r="L104" s="2">
        <v>3441.37</v>
      </c>
    </row>
    <row r="105" spans="1:13" x14ac:dyDescent="0.25">
      <c r="A105" s="108"/>
      <c r="B105" s="107" t="s">
        <v>79</v>
      </c>
      <c r="C105" s="107"/>
      <c r="D105" s="107"/>
      <c r="E105" s="94"/>
      <c r="F105" s="82" t="s">
        <v>24</v>
      </c>
      <c r="G105" s="51">
        <v>110.13</v>
      </c>
      <c r="H105" s="51">
        <v>172.47</v>
      </c>
      <c r="I105" s="75">
        <f t="shared" si="0"/>
        <v>-36.145416594190294</v>
      </c>
      <c r="L105" s="2">
        <v>110126.55</v>
      </c>
    </row>
    <row r="106" spans="1:13" x14ac:dyDescent="0.25">
      <c r="A106" s="108"/>
      <c r="B106" s="107" t="s">
        <v>80</v>
      </c>
      <c r="C106" s="107"/>
      <c r="D106" s="107"/>
      <c r="E106" s="94"/>
      <c r="F106" s="82" t="s">
        <v>24</v>
      </c>
      <c r="G106" s="51">
        <v>0.09</v>
      </c>
      <c r="H106" s="51">
        <v>7.42</v>
      </c>
      <c r="I106" s="75">
        <f t="shared" si="0"/>
        <v>-98.787061994609161</v>
      </c>
      <c r="L106" s="2">
        <v>96.2</v>
      </c>
    </row>
    <row r="107" spans="1:13" x14ac:dyDescent="0.25">
      <c r="A107" s="108"/>
      <c r="B107" s="107" t="s">
        <v>81</v>
      </c>
      <c r="C107" s="107"/>
      <c r="D107" s="107"/>
      <c r="E107" s="94"/>
      <c r="F107" s="82" t="s">
        <v>24</v>
      </c>
      <c r="G107" s="51">
        <v>6.82</v>
      </c>
      <c r="H107" s="51">
        <v>17.57</v>
      </c>
      <c r="I107" s="75">
        <f t="shared" si="0"/>
        <v>-61.183836084234485</v>
      </c>
      <c r="L107" s="54">
        <v>6815</v>
      </c>
    </row>
    <row r="108" spans="1:13" x14ac:dyDescent="0.25">
      <c r="A108" s="108"/>
      <c r="B108" s="107" t="s">
        <v>82</v>
      </c>
      <c r="C108" s="107"/>
      <c r="D108" s="107"/>
      <c r="E108" s="94"/>
      <c r="F108" s="82" t="s">
        <v>24</v>
      </c>
      <c r="G108" s="51">
        <v>258.20999999999998</v>
      </c>
      <c r="H108" s="51">
        <v>211.76</v>
      </c>
      <c r="I108" s="75">
        <f t="shared" si="0"/>
        <v>21.935209671326021</v>
      </c>
      <c r="L108" s="54">
        <v>258210.45</v>
      </c>
    </row>
    <row r="109" spans="1:13" x14ac:dyDescent="0.25">
      <c r="A109" s="108"/>
      <c r="B109" s="107" t="s">
        <v>83</v>
      </c>
      <c r="C109" s="107"/>
      <c r="D109" s="107"/>
      <c r="E109" s="94"/>
      <c r="F109" s="82" t="s">
        <v>24</v>
      </c>
      <c r="G109" s="51"/>
      <c r="H109" s="51"/>
      <c r="I109" s="75"/>
    </row>
    <row r="110" spans="1:13" x14ac:dyDescent="0.25">
      <c r="A110" s="108"/>
      <c r="B110" s="107" t="s">
        <v>84</v>
      </c>
      <c r="C110" s="107"/>
      <c r="D110" s="107"/>
      <c r="E110" s="94"/>
      <c r="F110" s="82" t="s">
        <v>24</v>
      </c>
      <c r="G110" s="51">
        <v>716.5</v>
      </c>
      <c r="H110" s="51">
        <v>3.6</v>
      </c>
      <c r="I110" s="75">
        <f t="shared" si="0"/>
        <v>19802.777777777777</v>
      </c>
      <c r="L110" s="2">
        <v>716499.6</v>
      </c>
    </row>
    <row r="111" spans="1:13" x14ac:dyDescent="0.25">
      <c r="A111" s="108"/>
      <c r="B111" s="107" t="s">
        <v>85</v>
      </c>
      <c r="C111" s="107"/>
      <c r="D111" s="107"/>
      <c r="E111" s="94"/>
      <c r="F111" s="82" t="s">
        <v>24</v>
      </c>
      <c r="G111" s="51">
        <v>2674.23</v>
      </c>
      <c r="H111" s="51">
        <v>2773.67</v>
      </c>
      <c r="I111" s="75">
        <f t="shared" si="0"/>
        <v>-3.5851417075571419</v>
      </c>
      <c r="L111" s="2">
        <v>2674234.0299999998</v>
      </c>
    </row>
    <row r="112" spans="1:13" x14ac:dyDescent="0.25">
      <c r="A112" s="108"/>
      <c r="B112" s="107" t="s">
        <v>86</v>
      </c>
      <c r="C112" s="107"/>
      <c r="D112" s="107"/>
      <c r="E112" s="94"/>
      <c r="F112" s="82" t="s">
        <v>24</v>
      </c>
      <c r="G112" s="51"/>
      <c r="H112" s="51"/>
      <c r="I112" s="75"/>
    </row>
    <row r="113" spans="1:12" x14ac:dyDescent="0.25">
      <c r="A113" s="108"/>
      <c r="B113" s="107" t="s">
        <v>87</v>
      </c>
      <c r="C113" s="107"/>
      <c r="D113" s="107"/>
      <c r="E113" s="94"/>
      <c r="F113" s="82" t="s">
        <v>24</v>
      </c>
      <c r="G113" s="51">
        <v>216.08</v>
      </c>
      <c r="H113" s="51">
        <v>48.55</v>
      </c>
      <c r="I113" s="75">
        <f t="shared" si="0"/>
        <v>345.06694129763139</v>
      </c>
      <c r="L113" s="2">
        <v>216083.52</v>
      </c>
    </row>
    <row r="114" spans="1:12" x14ac:dyDescent="0.25">
      <c r="A114" s="108"/>
      <c r="B114" s="107" t="s">
        <v>97</v>
      </c>
      <c r="C114" s="107"/>
      <c r="D114" s="107"/>
      <c r="E114" s="94"/>
      <c r="F114" s="82" t="s">
        <v>24</v>
      </c>
      <c r="G114" s="51">
        <v>1160.93</v>
      </c>
      <c r="H114" s="51">
        <v>579.75</v>
      </c>
      <c r="I114" s="75">
        <f t="shared" si="0"/>
        <v>100.24665804225958</v>
      </c>
      <c r="L114" s="2">
        <v>1160928.8999999999</v>
      </c>
    </row>
    <row r="115" spans="1:12" x14ac:dyDescent="0.25">
      <c r="A115" s="108"/>
      <c r="B115" s="107" t="s">
        <v>98</v>
      </c>
      <c r="C115" s="107"/>
      <c r="D115" s="107"/>
      <c r="E115" s="94"/>
      <c r="F115" s="82" t="s">
        <v>24</v>
      </c>
      <c r="G115" s="80">
        <v>1107.0999999999999</v>
      </c>
      <c r="H115" s="51">
        <v>611.26</v>
      </c>
      <c r="I115" s="75">
        <f t="shared" si="0"/>
        <v>81.11769132611326</v>
      </c>
      <c r="L115" s="2">
        <v>1107097.08</v>
      </c>
    </row>
    <row r="116" spans="1:12" x14ac:dyDescent="0.25">
      <c r="A116" s="108"/>
      <c r="B116" s="107" t="s">
        <v>99</v>
      </c>
      <c r="C116" s="107"/>
      <c r="D116" s="107"/>
      <c r="E116" s="94"/>
      <c r="F116" s="82" t="s">
        <v>24</v>
      </c>
      <c r="G116" s="51"/>
      <c r="H116" s="51"/>
      <c r="I116" s="75"/>
    </row>
    <row r="117" spans="1:12" ht="37.5" customHeight="1" x14ac:dyDescent="0.25">
      <c r="A117" s="108"/>
      <c r="B117" s="107" t="s">
        <v>100</v>
      </c>
      <c r="C117" s="107"/>
      <c r="D117" s="107"/>
      <c r="E117" s="94"/>
      <c r="F117" s="82" t="s">
        <v>24</v>
      </c>
      <c r="G117" s="51"/>
      <c r="H117" s="51"/>
      <c r="I117" s="75"/>
    </row>
    <row r="118" spans="1:12" ht="15.75" customHeight="1" x14ac:dyDescent="0.25">
      <c r="A118" s="95" t="s">
        <v>177</v>
      </c>
      <c r="B118" s="95"/>
      <c r="C118" s="95"/>
      <c r="D118" s="95"/>
      <c r="E118" s="95"/>
      <c r="F118" s="95"/>
      <c r="G118" s="95"/>
      <c r="H118" s="95"/>
      <c r="I118" s="95"/>
    </row>
    <row r="119" spans="1:12" ht="30" customHeight="1" x14ac:dyDescent="0.25">
      <c r="A119" s="83" t="s">
        <v>178</v>
      </c>
      <c r="B119" s="96" t="s">
        <v>102</v>
      </c>
      <c r="C119" s="96"/>
      <c r="D119" s="96"/>
      <c r="E119" s="82" t="s">
        <v>12</v>
      </c>
      <c r="F119" s="82" t="s">
        <v>24</v>
      </c>
      <c r="G119" s="73">
        <v>0</v>
      </c>
      <c r="H119" s="73">
        <v>0</v>
      </c>
      <c r="I119" s="62"/>
    </row>
    <row r="120" spans="1:12" ht="49.5" customHeight="1" x14ac:dyDescent="0.25">
      <c r="A120" s="83" t="s">
        <v>179</v>
      </c>
      <c r="B120" s="96" t="s">
        <v>141</v>
      </c>
      <c r="C120" s="96"/>
      <c r="D120" s="96"/>
      <c r="E120" s="82" t="s">
        <v>13</v>
      </c>
      <c r="F120" s="82" t="s">
        <v>24</v>
      </c>
      <c r="G120" s="73">
        <v>130.09</v>
      </c>
      <c r="H120" s="73">
        <v>596.01</v>
      </c>
      <c r="I120" s="75">
        <f>G120/H120*100-100</f>
        <v>-78.173185013674271</v>
      </c>
      <c r="L120" s="2">
        <v>130091.45</v>
      </c>
    </row>
    <row r="121" spans="1:12" x14ac:dyDescent="0.25">
      <c r="A121" s="108" t="s">
        <v>180</v>
      </c>
      <c r="B121" s="96" t="s">
        <v>41</v>
      </c>
      <c r="C121" s="96"/>
      <c r="D121" s="96"/>
      <c r="E121" s="94" t="s">
        <v>14</v>
      </c>
      <c r="F121" s="86"/>
      <c r="G121" s="74"/>
      <c r="H121" s="74"/>
      <c r="I121" s="84"/>
    </row>
    <row r="122" spans="1:12" x14ac:dyDescent="0.25">
      <c r="A122" s="108"/>
      <c r="B122" s="96" t="s">
        <v>143</v>
      </c>
      <c r="C122" s="96"/>
      <c r="D122" s="96"/>
      <c r="E122" s="94"/>
      <c r="F122" s="82" t="s">
        <v>24</v>
      </c>
      <c r="G122" s="51">
        <v>10.7</v>
      </c>
      <c r="H122" s="51">
        <v>3.68</v>
      </c>
      <c r="I122" s="75">
        <f>G122/H122*100-100</f>
        <v>190.76086956521732</v>
      </c>
      <c r="L122" s="2">
        <v>10700.32</v>
      </c>
    </row>
    <row r="123" spans="1:12" x14ac:dyDescent="0.25">
      <c r="A123" s="108"/>
      <c r="B123" s="96" t="s">
        <v>144</v>
      </c>
      <c r="C123" s="96"/>
      <c r="D123" s="96"/>
      <c r="E123" s="94"/>
      <c r="F123" s="82" t="s">
        <v>24</v>
      </c>
      <c r="G123" s="51"/>
      <c r="H123" s="51"/>
      <c r="I123" s="75"/>
    </row>
    <row r="124" spans="1:12" x14ac:dyDescent="0.25">
      <c r="A124" s="108"/>
      <c r="B124" s="96" t="s">
        <v>142</v>
      </c>
      <c r="C124" s="96"/>
      <c r="D124" s="96"/>
      <c r="E124" s="94"/>
      <c r="F124" s="82" t="s">
        <v>24</v>
      </c>
      <c r="G124" s="51">
        <v>106.51</v>
      </c>
      <c r="H124" s="51">
        <v>587.12</v>
      </c>
      <c r="I124" s="75">
        <f>G124/H124*100-100</f>
        <v>-81.858904482899575</v>
      </c>
      <c r="L124" s="2">
        <v>106512.66</v>
      </c>
    </row>
    <row r="125" spans="1:12" ht="31.5" customHeight="1" x14ac:dyDescent="0.25">
      <c r="A125" s="108"/>
      <c r="B125" s="96" t="s">
        <v>91</v>
      </c>
      <c r="C125" s="96"/>
      <c r="D125" s="96"/>
      <c r="E125" s="94"/>
      <c r="F125" s="82" t="s">
        <v>24</v>
      </c>
      <c r="G125" s="51"/>
      <c r="H125" s="51"/>
      <c r="I125" s="75"/>
    </row>
    <row r="126" spans="1:12" ht="33" customHeight="1" x14ac:dyDescent="0.25">
      <c r="A126" s="108"/>
      <c r="B126" s="96" t="s">
        <v>69</v>
      </c>
      <c r="C126" s="96"/>
      <c r="D126" s="96"/>
      <c r="E126" s="94"/>
      <c r="F126" s="82" t="s">
        <v>24</v>
      </c>
      <c r="G126" s="51"/>
      <c r="H126" s="51"/>
      <c r="I126" s="75"/>
    </row>
    <row r="127" spans="1:12" x14ac:dyDescent="0.25">
      <c r="A127" s="108"/>
      <c r="B127" s="96" t="s">
        <v>67</v>
      </c>
      <c r="C127" s="96"/>
      <c r="D127" s="96"/>
      <c r="E127" s="94"/>
      <c r="F127" s="82" t="s">
        <v>24</v>
      </c>
      <c r="G127" s="51">
        <v>5.21</v>
      </c>
      <c r="H127" s="51">
        <v>5.21</v>
      </c>
      <c r="I127" s="75">
        <f t="shared" ref="I127" si="1">G127/H127*100-100</f>
        <v>0</v>
      </c>
      <c r="L127" s="2">
        <v>5208.37</v>
      </c>
    </row>
    <row r="128" spans="1:12" ht="34.5" customHeight="1" x14ac:dyDescent="0.25">
      <c r="A128" s="108"/>
      <c r="B128" s="96" t="s">
        <v>70</v>
      </c>
      <c r="C128" s="96"/>
      <c r="D128" s="96"/>
      <c r="E128" s="94"/>
      <c r="F128" s="82" t="s">
        <v>24</v>
      </c>
      <c r="G128" s="51"/>
      <c r="H128" s="51"/>
      <c r="I128" s="75"/>
    </row>
    <row r="129" spans="1:12" ht="39" customHeight="1" x14ac:dyDescent="0.25">
      <c r="A129" s="108"/>
      <c r="B129" s="96" t="s">
        <v>71</v>
      </c>
      <c r="C129" s="96"/>
      <c r="D129" s="96"/>
      <c r="E129" s="94"/>
      <c r="F129" s="82" t="s">
        <v>24</v>
      </c>
      <c r="G129" s="51"/>
      <c r="H129" s="51"/>
      <c r="I129" s="75"/>
    </row>
    <row r="130" spans="1:12" ht="33" customHeight="1" x14ac:dyDescent="0.25">
      <c r="A130" s="108"/>
      <c r="B130" s="96" t="s">
        <v>145</v>
      </c>
      <c r="C130" s="96"/>
      <c r="D130" s="96"/>
      <c r="E130" s="94"/>
      <c r="F130" s="82" t="s">
        <v>24</v>
      </c>
      <c r="G130" s="51"/>
      <c r="H130" s="51"/>
      <c r="I130" s="75"/>
    </row>
    <row r="131" spans="1:12" ht="33.75" customHeight="1" x14ac:dyDescent="0.25">
      <c r="A131" s="108"/>
      <c r="B131" s="96" t="s">
        <v>146</v>
      </c>
      <c r="C131" s="96"/>
      <c r="D131" s="96"/>
      <c r="E131" s="94"/>
      <c r="F131" s="82" t="s">
        <v>24</v>
      </c>
      <c r="G131" s="51">
        <v>3.93</v>
      </c>
      <c r="H131" s="51">
        <v>0</v>
      </c>
      <c r="I131" s="75">
        <v>100</v>
      </c>
      <c r="L131" s="2">
        <v>3925</v>
      </c>
    </row>
    <row r="132" spans="1:12" ht="20.25" customHeight="1" x14ac:dyDescent="0.25">
      <c r="A132" s="108"/>
      <c r="B132" s="96" t="s">
        <v>147</v>
      </c>
      <c r="C132" s="96"/>
      <c r="D132" s="96"/>
      <c r="E132" s="94"/>
      <c r="F132" s="82" t="s">
        <v>24</v>
      </c>
      <c r="G132" s="51"/>
      <c r="H132" s="51"/>
      <c r="I132" s="75"/>
    </row>
    <row r="133" spans="1:12" ht="51" customHeight="1" x14ac:dyDescent="0.25">
      <c r="A133" s="164" t="s">
        <v>49</v>
      </c>
      <c r="B133" s="96" t="s">
        <v>72</v>
      </c>
      <c r="C133" s="96"/>
      <c r="D133" s="96"/>
      <c r="E133" s="167" t="s">
        <v>15</v>
      </c>
      <c r="F133" s="82" t="s">
        <v>24</v>
      </c>
      <c r="G133" s="73">
        <v>809.02</v>
      </c>
      <c r="H133" s="73">
        <v>747</v>
      </c>
      <c r="I133" s="75">
        <f>G133/H133*100-100</f>
        <v>8.3025435073627989</v>
      </c>
      <c r="L133" s="2">
        <v>809023.82</v>
      </c>
    </row>
    <row r="134" spans="1:12" x14ac:dyDescent="0.25">
      <c r="A134" s="165"/>
      <c r="B134" s="96" t="s">
        <v>41</v>
      </c>
      <c r="C134" s="96"/>
      <c r="D134" s="96"/>
      <c r="E134" s="168"/>
      <c r="F134" s="86"/>
      <c r="G134" s="74"/>
      <c r="H134" s="74"/>
      <c r="I134" s="75"/>
    </row>
    <row r="135" spans="1:12" ht="22.5" customHeight="1" x14ac:dyDescent="0.25">
      <c r="A135" s="165"/>
      <c r="B135" s="170" t="s">
        <v>143</v>
      </c>
      <c r="C135" s="170"/>
      <c r="D135" s="170"/>
      <c r="E135" s="168"/>
      <c r="F135" s="82" t="s">
        <v>24</v>
      </c>
      <c r="G135" s="51"/>
      <c r="H135" s="51"/>
      <c r="I135" s="75"/>
    </row>
    <row r="136" spans="1:12" x14ac:dyDescent="0.25">
      <c r="A136" s="165"/>
      <c r="B136" s="170" t="s">
        <v>144</v>
      </c>
      <c r="C136" s="170"/>
      <c r="D136" s="170"/>
      <c r="E136" s="168"/>
      <c r="F136" s="82" t="s">
        <v>24</v>
      </c>
      <c r="G136" s="74"/>
      <c r="H136" s="74"/>
      <c r="I136" s="75"/>
    </row>
    <row r="137" spans="1:12" x14ac:dyDescent="0.25">
      <c r="A137" s="165"/>
      <c r="B137" s="170" t="s">
        <v>142</v>
      </c>
      <c r="C137" s="170"/>
      <c r="D137" s="170"/>
      <c r="E137" s="168"/>
      <c r="F137" s="82" t="s">
        <v>24</v>
      </c>
      <c r="G137" s="74"/>
      <c r="H137" s="74"/>
      <c r="I137" s="75"/>
    </row>
    <row r="138" spans="1:12" ht="38.25" customHeight="1" x14ac:dyDescent="0.25">
      <c r="A138" s="165"/>
      <c r="B138" s="107" t="s">
        <v>91</v>
      </c>
      <c r="C138" s="107"/>
      <c r="D138" s="107"/>
      <c r="E138" s="168"/>
      <c r="F138" s="82" t="s">
        <v>24</v>
      </c>
      <c r="G138" s="74"/>
      <c r="H138" s="74"/>
      <c r="I138" s="75"/>
    </row>
    <row r="139" spans="1:12" ht="34.5" customHeight="1" x14ac:dyDescent="0.25">
      <c r="A139" s="165"/>
      <c r="B139" s="107" t="s">
        <v>69</v>
      </c>
      <c r="C139" s="107"/>
      <c r="D139" s="107"/>
      <c r="E139" s="168"/>
      <c r="F139" s="82" t="s">
        <v>24</v>
      </c>
      <c r="G139" s="74"/>
      <c r="H139" s="74"/>
      <c r="I139" s="75"/>
    </row>
    <row r="140" spans="1:12" x14ac:dyDescent="0.25">
      <c r="A140" s="165"/>
      <c r="B140" s="170" t="s">
        <v>67</v>
      </c>
      <c r="C140" s="170"/>
      <c r="D140" s="170"/>
      <c r="E140" s="168"/>
      <c r="F140" s="82" t="s">
        <v>24</v>
      </c>
      <c r="G140" s="74"/>
      <c r="H140" s="74"/>
      <c r="I140" s="75"/>
    </row>
    <row r="141" spans="1:12" ht="39" customHeight="1" x14ac:dyDescent="0.25">
      <c r="A141" s="165"/>
      <c r="B141" s="107" t="s">
        <v>70</v>
      </c>
      <c r="C141" s="107"/>
      <c r="D141" s="107"/>
      <c r="E141" s="168"/>
      <c r="F141" s="82" t="s">
        <v>24</v>
      </c>
      <c r="G141" s="74"/>
      <c r="H141" s="74"/>
      <c r="I141" s="75"/>
    </row>
    <row r="142" spans="1:12" ht="31.5" customHeight="1" x14ac:dyDescent="0.25">
      <c r="A142" s="165"/>
      <c r="B142" s="107" t="s">
        <v>71</v>
      </c>
      <c r="C142" s="107"/>
      <c r="D142" s="107"/>
      <c r="E142" s="168"/>
      <c r="F142" s="82" t="s">
        <v>24</v>
      </c>
      <c r="G142" s="74"/>
      <c r="H142" s="74"/>
      <c r="I142" s="75"/>
    </row>
    <row r="143" spans="1:12" ht="32.25" customHeight="1" x14ac:dyDescent="0.25">
      <c r="A143" s="165"/>
      <c r="B143" s="107" t="s">
        <v>145</v>
      </c>
      <c r="C143" s="107"/>
      <c r="D143" s="107"/>
      <c r="E143" s="168"/>
      <c r="F143" s="82" t="s">
        <v>24</v>
      </c>
      <c r="G143" s="74"/>
      <c r="H143" s="74"/>
      <c r="I143" s="75"/>
    </row>
    <row r="144" spans="1:12" ht="33" customHeight="1" x14ac:dyDescent="0.25">
      <c r="A144" s="165"/>
      <c r="B144" s="107" t="s">
        <v>146</v>
      </c>
      <c r="C144" s="107"/>
      <c r="D144" s="107"/>
      <c r="E144" s="168"/>
      <c r="F144" s="82" t="s">
        <v>24</v>
      </c>
      <c r="G144" s="51"/>
      <c r="H144" s="51"/>
      <c r="I144" s="79"/>
    </row>
    <row r="145" spans="1:12" x14ac:dyDescent="0.25">
      <c r="A145" s="166"/>
      <c r="B145" s="170" t="s">
        <v>147</v>
      </c>
      <c r="C145" s="170"/>
      <c r="D145" s="170"/>
      <c r="E145" s="169"/>
      <c r="F145" s="82" t="s">
        <v>24</v>
      </c>
      <c r="G145" s="51"/>
      <c r="H145" s="51"/>
      <c r="I145" s="75"/>
    </row>
    <row r="146" spans="1:12" ht="15.75" customHeight="1" x14ac:dyDescent="0.25">
      <c r="A146" s="95" t="s">
        <v>181</v>
      </c>
      <c r="B146" s="95"/>
      <c r="C146" s="95"/>
      <c r="D146" s="95"/>
      <c r="E146" s="95"/>
      <c r="F146" s="95"/>
      <c r="G146" s="95"/>
      <c r="H146" s="95"/>
      <c r="I146" s="95"/>
    </row>
    <row r="147" spans="1:12" ht="21.75" customHeight="1" x14ac:dyDescent="0.25">
      <c r="A147" s="83" t="s">
        <v>115</v>
      </c>
      <c r="B147" s="96" t="s">
        <v>73</v>
      </c>
      <c r="C147" s="96"/>
      <c r="D147" s="96"/>
      <c r="E147" s="60">
        <v>10</v>
      </c>
      <c r="F147" s="82" t="s">
        <v>24</v>
      </c>
      <c r="G147" s="77"/>
      <c r="H147" s="78"/>
      <c r="I147" s="60"/>
    </row>
    <row r="148" spans="1:12" ht="51.75" customHeight="1" x14ac:dyDescent="0.25">
      <c r="A148" s="108" t="s">
        <v>116</v>
      </c>
      <c r="B148" s="96" t="s">
        <v>148</v>
      </c>
      <c r="C148" s="96"/>
      <c r="D148" s="96"/>
      <c r="E148" s="151">
        <v>11</v>
      </c>
      <c r="F148" s="82" t="s">
        <v>24</v>
      </c>
      <c r="G148" s="73">
        <v>246.8</v>
      </c>
      <c r="H148" s="73">
        <v>299.24</v>
      </c>
      <c r="I148" s="75">
        <f>G148/H148*100-100</f>
        <v>-17.524395134340338</v>
      </c>
      <c r="L148" s="2">
        <v>246799.05</v>
      </c>
    </row>
    <row r="149" spans="1:12" x14ac:dyDescent="0.25">
      <c r="A149" s="108"/>
      <c r="B149" s="96" t="s">
        <v>41</v>
      </c>
      <c r="C149" s="96"/>
      <c r="D149" s="96"/>
      <c r="E149" s="151"/>
      <c r="F149" s="82"/>
      <c r="G149" s="51"/>
      <c r="H149" s="51"/>
      <c r="I149" s="75"/>
    </row>
    <row r="150" spans="1:12" x14ac:dyDescent="0.25">
      <c r="A150" s="108"/>
      <c r="B150" s="96" t="s">
        <v>92</v>
      </c>
      <c r="C150" s="96"/>
      <c r="D150" s="96"/>
      <c r="E150" s="151"/>
      <c r="F150" s="82" t="s">
        <v>24</v>
      </c>
      <c r="G150" s="51"/>
      <c r="H150" s="51"/>
      <c r="I150" s="75"/>
    </row>
    <row r="151" spans="1:12" x14ac:dyDescent="0.25">
      <c r="A151" s="108"/>
      <c r="B151" s="96" t="s">
        <v>93</v>
      </c>
      <c r="C151" s="96"/>
      <c r="D151" s="96"/>
      <c r="E151" s="151"/>
      <c r="F151" s="82" t="s">
        <v>24</v>
      </c>
      <c r="G151" s="51"/>
      <c r="H151" s="51"/>
      <c r="I151" s="75"/>
    </row>
    <row r="152" spans="1:12" x14ac:dyDescent="0.25">
      <c r="A152" s="108"/>
      <c r="B152" s="170" t="s">
        <v>109</v>
      </c>
      <c r="C152" s="170"/>
      <c r="D152" s="170"/>
      <c r="E152" s="151"/>
      <c r="F152" s="82" t="s">
        <v>24</v>
      </c>
      <c r="G152" s="51"/>
      <c r="H152" s="51"/>
      <c r="I152" s="75"/>
    </row>
    <row r="153" spans="1:12" x14ac:dyDescent="0.25">
      <c r="A153" s="108"/>
      <c r="B153" s="170" t="s">
        <v>110</v>
      </c>
      <c r="C153" s="170"/>
      <c r="D153" s="170"/>
      <c r="E153" s="151"/>
      <c r="F153" s="82" t="s">
        <v>24</v>
      </c>
      <c r="G153" s="51"/>
      <c r="H153" s="51"/>
      <c r="I153" s="75"/>
    </row>
    <row r="154" spans="1:12" x14ac:dyDescent="0.25">
      <c r="A154" s="108"/>
      <c r="B154" s="170" t="s">
        <v>111</v>
      </c>
      <c r="C154" s="170"/>
      <c r="D154" s="170"/>
      <c r="E154" s="151"/>
      <c r="F154" s="82" t="s">
        <v>24</v>
      </c>
      <c r="G154" s="51"/>
      <c r="H154" s="51"/>
      <c r="I154" s="75"/>
    </row>
    <row r="155" spans="1:12" x14ac:dyDescent="0.25">
      <c r="A155" s="108"/>
      <c r="B155" s="170" t="s">
        <v>112</v>
      </c>
      <c r="C155" s="170"/>
      <c r="D155" s="170"/>
      <c r="E155" s="151"/>
      <c r="F155" s="82" t="s">
        <v>24</v>
      </c>
      <c r="G155" s="51"/>
      <c r="H155" s="51"/>
      <c r="I155" s="75"/>
    </row>
    <row r="156" spans="1:12" x14ac:dyDescent="0.25">
      <c r="A156" s="108"/>
      <c r="B156" s="170" t="s">
        <v>94</v>
      </c>
      <c r="C156" s="170"/>
      <c r="D156" s="170"/>
      <c r="E156" s="151"/>
      <c r="F156" s="82" t="s">
        <v>24</v>
      </c>
      <c r="G156" s="51"/>
      <c r="H156" s="51"/>
      <c r="I156" s="75"/>
    </row>
    <row r="157" spans="1:12" x14ac:dyDescent="0.25">
      <c r="A157" s="108"/>
      <c r="B157" s="170" t="s">
        <v>74</v>
      </c>
      <c r="C157" s="170"/>
      <c r="D157" s="170"/>
      <c r="E157" s="151"/>
      <c r="F157" s="82" t="s">
        <v>24</v>
      </c>
      <c r="G157" s="51"/>
      <c r="H157" s="51"/>
      <c r="I157" s="75"/>
    </row>
    <row r="158" spans="1:12" x14ac:dyDescent="0.25">
      <c r="A158" s="108"/>
      <c r="B158" s="170" t="s">
        <v>150</v>
      </c>
      <c r="C158" s="170"/>
      <c r="D158" s="170"/>
      <c r="E158" s="151"/>
      <c r="F158" s="82" t="s">
        <v>24</v>
      </c>
      <c r="G158" s="51"/>
      <c r="H158" s="51"/>
      <c r="I158" s="75"/>
    </row>
    <row r="159" spans="1:12" x14ac:dyDescent="0.25">
      <c r="A159" s="108"/>
      <c r="B159" s="170" t="s">
        <v>151</v>
      </c>
      <c r="C159" s="170"/>
      <c r="D159" s="170"/>
      <c r="E159" s="151"/>
      <c r="F159" s="82" t="s">
        <v>24</v>
      </c>
      <c r="G159" s="51"/>
      <c r="H159" s="51"/>
      <c r="I159" s="75"/>
    </row>
    <row r="160" spans="1:12" x14ac:dyDescent="0.25">
      <c r="A160" s="108"/>
      <c r="B160" s="170" t="s">
        <v>152</v>
      </c>
      <c r="C160" s="170"/>
      <c r="D160" s="170"/>
      <c r="E160" s="151"/>
      <c r="F160" s="82" t="s">
        <v>24</v>
      </c>
      <c r="G160" s="51"/>
      <c r="H160" s="51"/>
      <c r="I160" s="75"/>
    </row>
    <row r="161" spans="1:12" x14ac:dyDescent="0.25">
      <c r="A161" s="108"/>
      <c r="B161" s="170" t="s">
        <v>153</v>
      </c>
      <c r="C161" s="170"/>
      <c r="D161" s="170"/>
      <c r="E161" s="151"/>
      <c r="F161" s="82" t="s">
        <v>24</v>
      </c>
      <c r="G161" s="51"/>
      <c r="H161" s="51"/>
      <c r="I161" s="75"/>
    </row>
    <row r="162" spans="1:12" x14ac:dyDescent="0.25">
      <c r="A162" s="108"/>
      <c r="B162" s="170" t="s">
        <v>154</v>
      </c>
      <c r="C162" s="170"/>
      <c r="D162" s="170"/>
      <c r="E162" s="151"/>
      <c r="F162" s="82" t="s">
        <v>24</v>
      </c>
      <c r="G162" s="51">
        <v>0</v>
      </c>
      <c r="H162" s="51">
        <v>1.27</v>
      </c>
      <c r="I162" s="75">
        <v>-100</v>
      </c>
    </row>
    <row r="163" spans="1:12" x14ac:dyDescent="0.25">
      <c r="A163" s="108"/>
      <c r="B163" s="170" t="s">
        <v>155</v>
      </c>
      <c r="C163" s="170"/>
      <c r="D163" s="170"/>
      <c r="E163" s="151"/>
      <c r="F163" s="82" t="s">
        <v>24</v>
      </c>
      <c r="G163" s="51"/>
      <c r="H163" s="51"/>
      <c r="I163" s="75"/>
    </row>
    <row r="164" spans="1:12" x14ac:dyDescent="0.25">
      <c r="A164" s="108"/>
      <c r="B164" s="170" t="s">
        <v>75</v>
      </c>
      <c r="C164" s="170"/>
      <c r="D164" s="170"/>
      <c r="E164" s="151"/>
      <c r="F164" s="82" t="s">
        <v>24</v>
      </c>
      <c r="G164" s="51"/>
      <c r="H164" s="51"/>
      <c r="I164" s="75"/>
    </row>
    <row r="165" spans="1:12" x14ac:dyDescent="0.25">
      <c r="A165" s="108"/>
      <c r="B165" s="170" t="s">
        <v>156</v>
      </c>
      <c r="C165" s="170"/>
      <c r="D165" s="170"/>
      <c r="E165" s="151"/>
      <c r="F165" s="82" t="s">
        <v>24</v>
      </c>
      <c r="G165" s="51"/>
      <c r="H165" s="51"/>
      <c r="I165" s="75"/>
    </row>
    <row r="166" spans="1:12" ht="63.75" customHeight="1" x14ac:dyDescent="0.25">
      <c r="A166" s="108" t="s">
        <v>117</v>
      </c>
      <c r="B166" s="107" t="s">
        <v>149</v>
      </c>
      <c r="C166" s="107"/>
      <c r="D166" s="107"/>
      <c r="E166" s="108" t="s">
        <v>17</v>
      </c>
      <c r="F166" s="82" t="s">
        <v>24</v>
      </c>
      <c r="G166" s="73">
        <v>517.85</v>
      </c>
      <c r="H166" s="73">
        <v>0</v>
      </c>
      <c r="I166" s="81">
        <v>100</v>
      </c>
      <c r="L166" s="57"/>
    </row>
    <row r="167" spans="1:12" x14ac:dyDescent="0.25">
      <c r="A167" s="108"/>
      <c r="B167" s="107" t="s">
        <v>41</v>
      </c>
      <c r="C167" s="107"/>
      <c r="D167" s="107"/>
      <c r="E167" s="108"/>
      <c r="F167" s="82"/>
      <c r="G167" s="51"/>
      <c r="H167" s="51"/>
      <c r="I167" s="81"/>
    </row>
    <row r="168" spans="1:12" x14ac:dyDescent="0.25">
      <c r="A168" s="108"/>
      <c r="B168" s="170" t="s">
        <v>109</v>
      </c>
      <c r="C168" s="170"/>
      <c r="D168" s="170"/>
      <c r="E168" s="108"/>
      <c r="F168" s="82" t="s">
        <v>24</v>
      </c>
      <c r="G168" s="51"/>
      <c r="H168" s="51"/>
      <c r="I168" s="81"/>
      <c r="L168" s="58"/>
    </row>
    <row r="169" spans="1:12" x14ac:dyDescent="0.25">
      <c r="A169" s="108"/>
      <c r="B169" s="170" t="s">
        <v>110</v>
      </c>
      <c r="C169" s="170"/>
      <c r="D169" s="170"/>
      <c r="E169" s="108"/>
      <c r="F169" s="82" t="s">
        <v>24</v>
      </c>
      <c r="G169" s="51"/>
      <c r="H169" s="51"/>
      <c r="I169" s="81"/>
    </row>
    <row r="170" spans="1:12" x14ac:dyDescent="0.25">
      <c r="A170" s="108"/>
      <c r="B170" s="170" t="s">
        <v>111</v>
      </c>
      <c r="C170" s="170"/>
      <c r="D170" s="170"/>
      <c r="E170" s="108"/>
      <c r="F170" s="82" t="s">
        <v>24</v>
      </c>
      <c r="G170" s="51"/>
      <c r="H170" s="51"/>
      <c r="I170" s="81"/>
    </row>
    <row r="171" spans="1:12" x14ac:dyDescent="0.25">
      <c r="A171" s="108"/>
      <c r="B171" s="170" t="s">
        <v>112</v>
      </c>
      <c r="C171" s="170"/>
      <c r="D171" s="170"/>
      <c r="E171" s="108"/>
      <c r="F171" s="82" t="s">
        <v>24</v>
      </c>
      <c r="G171" s="51"/>
      <c r="H171" s="51"/>
      <c r="I171" s="81"/>
    </row>
    <row r="172" spans="1:12" x14ac:dyDescent="0.25">
      <c r="A172" s="108"/>
      <c r="B172" s="170" t="s">
        <v>74</v>
      </c>
      <c r="C172" s="170"/>
      <c r="D172" s="170"/>
      <c r="E172" s="108"/>
      <c r="F172" s="82" t="s">
        <v>24</v>
      </c>
      <c r="G172" s="51"/>
      <c r="H172" s="51"/>
      <c r="I172" s="81"/>
    </row>
    <row r="173" spans="1:12" x14ac:dyDescent="0.25">
      <c r="A173" s="108"/>
      <c r="B173" s="170" t="s">
        <v>150</v>
      </c>
      <c r="C173" s="170"/>
      <c r="D173" s="170"/>
      <c r="E173" s="108"/>
      <c r="F173" s="82" t="s">
        <v>24</v>
      </c>
      <c r="G173" s="51">
        <v>5.13</v>
      </c>
      <c r="H173" s="51"/>
      <c r="I173" s="81">
        <v>100</v>
      </c>
      <c r="L173" s="58"/>
    </row>
    <row r="174" spans="1:12" x14ac:dyDescent="0.25">
      <c r="A174" s="108"/>
      <c r="B174" s="170" t="s">
        <v>151</v>
      </c>
      <c r="C174" s="170"/>
      <c r="D174" s="170"/>
      <c r="E174" s="108"/>
      <c r="F174" s="82" t="s">
        <v>24</v>
      </c>
      <c r="G174" s="51"/>
      <c r="H174" s="51"/>
      <c r="I174" s="75"/>
    </row>
    <row r="175" spans="1:12" x14ac:dyDescent="0.25">
      <c r="A175" s="108"/>
      <c r="B175" s="170" t="s">
        <v>152</v>
      </c>
      <c r="C175" s="170"/>
      <c r="D175" s="170"/>
      <c r="E175" s="108"/>
      <c r="F175" s="82" t="s">
        <v>24</v>
      </c>
      <c r="G175" s="51"/>
      <c r="H175" s="51"/>
      <c r="I175" s="75"/>
    </row>
    <row r="176" spans="1:12" x14ac:dyDescent="0.25">
      <c r="A176" s="108"/>
      <c r="B176" s="170" t="s">
        <v>153</v>
      </c>
      <c r="C176" s="170"/>
      <c r="D176" s="170"/>
      <c r="E176" s="108"/>
      <c r="F176" s="82" t="s">
        <v>24</v>
      </c>
      <c r="G176" s="51"/>
      <c r="H176" s="51"/>
      <c r="I176" s="75"/>
    </row>
    <row r="177" spans="1:13" x14ac:dyDescent="0.25">
      <c r="A177" s="108"/>
      <c r="B177" s="170" t="s">
        <v>154</v>
      </c>
      <c r="C177" s="170"/>
      <c r="D177" s="170"/>
      <c r="E177" s="108"/>
      <c r="F177" s="82" t="s">
        <v>24</v>
      </c>
      <c r="G177" s="51"/>
      <c r="H177" s="51"/>
      <c r="I177" s="75"/>
    </row>
    <row r="178" spans="1:13" x14ac:dyDescent="0.25">
      <c r="A178" s="108"/>
      <c r="B178" s="170" t="s">
        <v>155</v>
      </c>
      <c r="C178" s="170"/>
      <c r="D178" s="170"/>
      <c r="E178" s="108"/>
      <c r="F178" s="82" t="s">
        <v>24</v>
      </c>
      <c r="G178" s="51"/>
      <c r="H178" s="51"/>
      <c r="I178" s="75"/>
    </row>
    <row r="179" spans="1:13" x14ac:dyDescent="0.25">
      <c r="A179" s="108"/>
      <c r="B179" s="170" t="s">
        <v>75</v>
      </c>
      <c r="C179" s="170"/>
      <c r="D179" s="170"/>
      <c r="E179" s="108"/>
      <c r="F179" s="82" t="s">
        <v>24</v>
      </c>
      <c r="G179" s="51"/>
      <c r="H179" s="51"/>
      <c r="I179" s="75"/>
    </row>
    <row r="180" spans="1:13" x14ac:dyDescent="0.25">
      <c r="A180" s="108"/>
      <c r="B180" s="170" t="s">
        <v>156</v>
      </c>
      <c r="C180" s="170"/>
      <c r="D180" s="170"/>
      <c r="E180" s="108"/>
      <c r="F180" s="82" t="s">
        <v>24</v>
      </c>
      <c r="G180" s="51"/>
      <c r="H180" s="51"/>
      <c r="I180" s="75"/>
    </row>
    <row r="181" spans="1:13" ht="33.75" customHeight="1" x14ac:dyDescent="0.25">
      <c r="A181" s="95" t="s">
        <v>182</v>
      </c>
      <c r="B181" s="171"/>
      <c r="C181" s="171"/>
      <c r="D181" s="171"/>
      <c r="E181" s="171"/>
      <c r="F181" s="171"/>
      <c r="G181" s="171"/>
      <c r="H181" s="171"/>
      <c r="I181" s="171"/>
    </row>
    <row r="182" spans="1:13" ht="37.5" customHeight="1" x14ac:dyDescent="0.25">
      <c r="A182" s="108" t="s">
        <v>30</v>
      </c>
      <c r="B182" s="107" t="s">
        <v>157</v>
      </c>
      <c r="C182" s="107"/>
      <c r="D182" s="107"/>
      <c r="E182" s="108" t="s">
        <v>18</v>
      </c>
      <c r="F182" s="94" t="s">
        <v>158</v>
      </c>
      <c r="G182" s="51">
        <v>5200175.9400000004</v>
      </c>
      <c r="H182" s="51">
        <v>5200175.9400000004</v>
      </c>
      <c r="I182" s="56">
        <v>0</v>
      </c>
    </row>
    <row r="183" spans="1:13" ht="21" customHeight="1" x14ac:dyDescent="0.25">
      <c r="A183" s="108"/>
      <c r="B183" s="104" t="s">
        <v>198</v>
      </c>
      <c r="C183" s="172"/>
      <c r="D183" s="173"/>
      <c r="E183" s="108"/>
      <c r="F183" s="94"/>
      <c r="G183" s="51">
        <v>3731694.06</v>
      </c>
      <c r="H183" s="51">
        <v>3731694.06</v>
      </c>
      <c r="I183" s="56">
        <v>0</v>
      </c>
    </row>
    <row r="184" spans="1:13" ht="32.25" customHeight="1" x14ac:dyDescent="0.25">
      <c r="A184" s="108"/>
      <c r="B184" s="178" t="s">
        <v>215</v>
      </c>
      <c r="C184" s="179"/>
      <c r="D184" s="180"/>
      <c r="E184" s="108"/>
      <c r="F184" s="94"/>
      <c r="G184" s="51">
        <v>1205744.81</v>
      </c>
      <c r="H184" s="51">
        <v>1205744.81</v>
      </c>
      <c r="I184" s="56">
        <v>0</v>
      </c>
      <c r="L184" s="42"/>
      <c r="M184" s="43"/>
    </row>
    <row r="185" spans="1:13" ht="32.25" customHeight="1" x14ac:dyDescent="0.25">
      <c r="A185" s="108"/>
      <c r="B185" s="178" t="s">
        <v>226</v>
      </c>
      <c r="C185" s="179"/>
      <c r="D185" s="180"/>
      <c r="E185" s="108"/>
      <c r="F185" s="94"/>
      <c r="G185" s="51">
        <v>5083.33</v>
      </c>
      <c r="H185" s="51">
        <v>5083.33</v>
      </c>
      <c r="I185" s="56">
        <v>0</v>
      </c>
      <c r="M185" s="43"/>
    </row>
    <row r="186" spans="1:13" ht="21" customHeight="1" x14ac:dyDescent="0.25">
      <c r="A186" s="108"/>
      <c r="B186" s="104" t="s">
        <v>216</v>
      </c>
      <c r="C186" s="172"/>
      <c r="D186" s="173"/>
      <c r="E186" s="108"/>
      <c r="F186" s="94"/>
      <c r="G186" s="51">
        <v>0</v>
      </c>
      <c r="H186" s="51">
        <v>0</v>
      </c>
      <c r="I186" s="56">
        <v>0</v>
      </c>
      <c r="M186" s="43"/>
    </row>
    <row r="187" spans="1:13" ht="21" customHeight="1" x14ac:dyDescent="0.25">
      <c r="A187" s="108"/>
      <c r="B187" s="104" t="s">
        <v>227</v>
      </c>
      <c r="C187" s="172"/>
      <c r="D187" s="173"/>
      <c r="E187" s="108"/>
      <c r="F187" s="94"/>
      <c r="G187" s="51">
        <v>77550</v>
      </c>
      <c r="H187" s="51">
        <v>77550</v>
      </c>
      <c r="I187" s="56">
        <v>0</v>
      </c>
      <c r="M187" s="43"/>
    </row>
    <row r="188" spans="1:13" ht="17.25" customHeight="1" x14ac:dyDescent="0.25">
      <c r="A188" s="108"/>
      <c r="B188" s="109" t="s">
        <v>83</v>
      </c>
      <c r="C188" s="109"/>
      <c r="D188" s="109"/>
      <c r="E188" s="108"/>
      <c r="F188" s="94"/>
      <c r="G188" s="51">
        <v>180103.74</v>
      </c>
      <c r="H188" s="51">
        <v>180103.74</v>
      </c>
      <c r="I188" s="56">
        <v>0</v>
      </c>
      <c r="M188" s="43"/>
    </row>
    <row r="189" spans="1:13" ht="16.5" customHeight="1" x14ac:dyDescent="0.25">
      <c r="A189" s="95" t="s">
        <v>183</v>
      </c>
      <c r="B189" s="95"/>
      <c r="C189" s="95"/>
      <c r="D189" s="95"/>
      <c r="E189" s="95"/>
      <c r="F189" s="95"/>
      <c r="G189" s="95"/>
      <c r="H189" s="95"/>
      <c r="I189" s="95"/>
      <c r="M189" s="43"/>
    </row>
    <row r="190" spans="1:13" ht="38.25" customHeight="1" x14ac:dyDescent="0.25">
      <c r="A190" s="108" t="s">
        <v>31</v>
      </c>
      <c r="B190" s="96" t="s">
        <v>62</v>
      </c>
      <c r="C190" s="96"/>
      <c r="D190" s="96"/>
      <c r="E190" s="94" t="s">
        <v>19</v>
      </c>
      <c r="F190" s="82" t="s">
        <v>25</v>
      </c>
      <c r="G190" s="84">
        <v>607</v>
      </c>
      <c r="H190" s="84">
        <v>607</v>
      </c>
      <c r="I190" s="59">
        <v>0</v>
      </c>
    </row>
    <row r="191" spans="1:13" x14ac:dyDescent="0.25">
      <c r="A191" s="108"/>
      <c r="B191" s="96" t="s">
        <v>159</v>
      </c>
      <c r="C191" s="96"/>
      <c r="D191" s="96"/>
      <c r="E191" s="94"/>
      <c r="F191" s="82" t="s">
        <v>25</v>
      </c>
      <c r="G191" s="60"/>
      <c r="H191" s="60"/>
      <c r="I191" s="59">
        <v>0</v>
      </c>
    </row>
    <row r="192" spans="1:13" x14ac:dyDescent="0.25">
      <c r="A192" s="108"/>
      <c r="B192" s="104" t="s">
        <v>198</v>
      </c>
      <c r="C192" s="172"/>
      <c r="D192" s="173"/>
      <c r="E192" s="94"/>
      <c r="F192" s="82" t="s">
        <v>25</v>
      </c>
      <c r="G192" s="60">
        <v>499</v>
      </c>
      <c r="H192" s="60">
        <v>499</v>
      </c>
      <c r="I192" s="59">
        <v>0</v>
      </c>
    </row>
    <row r="193" spans="1:9" ht="33.75" customHeight="1" x14ac:dyDescent="0.25">
      <c r="A193" s="108"/>
      <c r="B193" s="178" t="s">
        <v>215</v>
      </c>
      <c r="C193" s="179"/>
      <c r="D193" s="180"/>
      <c r="E193" s="94"/>
      <c r="F193" s="82" t="s">
        <v>25</v>
      </c>
      <c r="G193" s="84">
        <v>229</v>
      </c>
      <c r="H193" s="84">
        <v>229</v>
      </c>
      <c r="I193" s="59">
        <v>0</v>
      </c>
    </row>
    <row r="194" spans="1:9" x14ac:dyDescent="0.25">
      <c r="A194" s="108"/>
      <c r="B194" s="104" t="s">
        <v>216</v>
      </c>
      <c r="C194" s="172"/>
      <c r="D194" s="173"/>
      <c r="E194" s="94"/>
      <c r="F194" s="82" t="s">
        <v>25</v>
      </c>
      <c r="G194" s="60">
        <v>0</v>
      </c>
      <c r="H194" s="60">
        <v>0</v>
      </c>
      <c r="I194" s="59">
        <v>0</v>
      </c>
    </row>
    <row r="195" spans="1:9" x14ac:dyDescent="0.25">
      <c r="A195" s="108"/>
      <c r="B195" s="109" t="s">
        <v>83</v>
      </c>
      <c r="C195" s="109"/>
      <c r="D195" s="109"/>
      <c r="E195" s="94"/>
      <c r="F195" s="82" t="s">
        <v>25</v>
      </c>
      <c r="G195" s="60">
        <v>1</v>
      </c>
      <c r="H195" s="60">
        <v>1</v>
      </c>
      <c r="I195" s="59">
        <v>0</v>
      </c>
    </row>
    <row r="196" spans="1:9" x14ac:dyDescent="0.25">
      <c r="A196" s="61" t="s">
        <v>184</v>
      </c>
      <c r="B196" s="96" t="s">
        <v>89</v>
      </c>
      <c r="C196" s="96"/>
      <c r="D196" s="96"/>
      <c r="E196" s="82" t="s">
        <v>20</v>
      </c>
      <c r="F196" s="82" t="s">
        <v>26</v>
      </c>
      <c r="G196" s="60">
        <v>0</v>
      </c>
      <c r="H196" s="60">
        <v>0</v>
      </c>
      <c r="I196" s="59">
        <v>0</v>
      </c>
    </row>
    <row r="197" spans="1:9" x14ac:dyDescent="0.25">
      <c r="A197" s="174" t="s">
        <v>185</v>
      </c>
      <c r="B197" s="174"/>
      <c r="C197" s="174"/>
      <c r="D197" s="174"/>
      <c r="E197" s="174"/>
      <c r="F197" s="174"/>
      <c r="G197" s="174"/>
      <c r="H197" s="174"/>
      <c r="I197" s="174"/>
    </row>
    <row r="198" spans="1:9" ht="33.75" customHeight="1" x14ac:dyDescent="0.25">
      <c r="A198" s="95" t="s">
        <v>124</v>
      </c>
      <c r="B198" s="95" t="s">
        <v>4</v>
      </c>
      <c r="C198" s="95"/>
      <c r="D198" s="95"/>
      <c r="E198" s="95"/>
      <c r="F198" s="95" t="s">
        <v>35</v>
      </c>
      <c r="G198" s="95" t="s">
        <v>36</v>
      </c>
      <c r="H198" s="95"/>
      <c r="I198" s="68"/>
    </row>
    <row r="199" spans="1:9" ht="31.5" x14ac:dyDescent="0.25">
      <c r="A199" s="95"/>
      <c r="B199" s="95"/>
      <c r="C199" s="95"/>
      <c r="D199" s="95"/>
      <c r="E199" s="95"/>
      <c r="F199" s="95"/>
      <c r="G199" s="87" t="s">
        <v>37</v>
      </c>
      <c r="H199" s="87" t="s">
        <v>38</v>
      </c>
      <c r="I199" s="68"/>
    </row>
    <row r="200" spans="1:9" x14ac:dyDescent="0.25">
      <c r="A200" s="87">
        <v>1</v>
      </c>
      <c r="B200" s="95">
        <v>2</v>
      </c>
      <c r="C200" s="95"/>
      <c r="D200" s="95"/>
      <c r="E200" s="95"/>
      <c r="F200" s="87">
        <v>3</v>
      </c>
      <c r="G200" s="87">
        <v>4</v>
      </c>
      <c r="H200" s="87">
        <v>5</v>
      </c>
      <c r="I200" s="68"/>
    </row>
    <row r="201" spans="1:9" ht="15.75" customHeight="1" x14ac:dyDescent="0.25">
      <c r="A201" s="95" t="s">
        <v>186</v>
      </c>
      <c r="B201" s="95"/>
      <c r="C201" s="95"/>
      <c r="D201" s="95"/>
      <c r="E201" s="95"/>
      <c r="F201" s="95"/>
      <c r="G201" s="95"/>
      <c r="H201" s="95"/>
      <c r="I201" s="68"/>
    </row>
    <row r="202" spans="1:9" ht="58.5" customHeight="1" x14ac:dyDescent="0.25">
      <c r="A202" s="152" t="s">
        <v>27</v>
      </c>
      <c r="B202" s="96" t="s">
        <v>187</v>
      </c>
      <c r="C202" s="96"/>
      <c r="D202" s="96"/>
      <c r="E202" s="96"/>
      <c r="F202" s="151" t="s">
        <v>24</v>
      </c>
      <c r="G202" s="51">
        <v>25261.31</v>
      </c>
      <c r="H202" s="51">
        <v>25261.31</v>
      </c>
      <c r="I202" s="67"/>
    </row>
    <row r="203" spans="1:9" ht="15.75" customHeight="1" x14ac:dyDescent="0.25">
      <c r="A203" s="152"/>
      <c r="B203" s="96" t="s">
        <v>41</v>
      </c>
      <c r="C203" s="96"/>
      <c r="D203" s="96"/>
      <c r="E203" s="96"/>
      <c r="F203" s="151"/>
      <c r="G203" s="51"/>
      <c r="H203" s="51"/>
      <c r="I203" s="68"/>
    </row>
    <row r="204" spans="1:9" ht="15.75" customHeight="1" x14ac:dyDescent="0.25">
      <c r="A204" s="155" t="s">
        <v>32</v>
      </c>
      <c r="B204" s="96" t="s">
        <v>105</v>
      </c>
      <c r="C204" s="96"/>
      <c r="D204" s="96"/>
      <c r="E204" s="96"/>
      <c r="F204" s="84" t="s">
        <v>24</v>
      </c>
      <c r="G204" s="51"/>
      <c r="H204" s="51"/>
      <c r="I204" s="68" t="s">
        <v>200</v>
      </c>
    </row>
    <row r="205" spans="1:9" x14ac:dyDescent="0.25">
      <c r="A205" s="156"/>
      <c r="B205" s="96" t="s">
        <v>66</v>
      </c>
      <c r="C205" s="96"/>
      <c r="D205" s="96"/>
      <c r="E205" s="96"/>
      <c r="F205" s="84" t="s">
        <v>24</v>
      </c>
      <c r="G205" s="51"/>
      <c r="H205" s="51"/>
      <c r="I205" s="68"/>
    </row>
    <row r="206" spans="1:9" x14ac:dyDescent="0.25">
      <c r="A206" s="156"/>
      <c r="B206" s="154" t="s">
        <v>42</v>
      </c>
      <c r="C206" s="154"/>
      <c r="D206" s="154"/>
      <c r="E206" s="154"/>
      <c r="F206" s="62" t="s">
        <v>24</v>
      </c>
      <c r="G206" s="51"/>
      <c r="H206" s="51"/>
      <c r="I206" s="68"/>
    </row>
    <row r="207" spans="1:9" ht="15.75" customHeight="1" x14ac:dyDescent="0.25">
      <c r="A207" s="156"/>
      <c r="B207" s="154" t="s">
        <v>43</v>
      </c>
      <c r="C207" s="154"/>
      <c r="D207" s="154"/>
      <c r="E207" s="154"/>
      <c r="F207" s="62" t="s">
        <v>24</v>
      </c>
      <c r="G207" s="51"/>
      <c r="H207" s="51"/>
      <c r="I207" s="68"/>
    </row>
    <row r="208" spans="1:9" ht="15.75" customHeight="1" x14ac:dyDescent="0.25">
      <c r="A208" s="157"/>
      <c r="B208" s="154" t="s">
        <v>44</v>
      </c>
      <c r="C208" s="154"/>
      <c r="D208" s="154"/>
      <c r="E208" s="154"/>
      <c r="F208" s="62" t="s">
        <v>24</v>
      </c>
      <c r="G208" s="51"/>
      <c r="H208" s="51"/>
      <c r="I208" s="68"/>
    </row>
    <row r="209" spans="1:9" ht="15.75" customHeight="1" x14ac:dyDescent="0.25">
      <c r="A209" s="62" t="s">
        <v>33</v>
      </c>
      <c r="B209" s="96" t="s">
        <v>106</v>
      </c>
      <c r="C209" s="96"/>
      <c r="D209" s="96"/>
      <c r="E209" s="96"/>
      <c r="F209" s="84" t="s">
        <v>24</v>
      </c>
      <c r="G209" s="51"/>
      <c r="H209" s="51"/>
      <c r="I209" s="68"/>
    </row>
    <row r="210" spans="1:9" ht="33.75" customHeight="1" x14ac:dyDescent="0.25">
      <c r="A210" s="152" t="s">
        <v>28</v>
      </c>
      <c r="B210" s="96" t="s">
        <v>188</v>
      </c>
      <c r="C210" s="96"/>
      <c r="D210" s="96"/>
      <c r="E210" s="96"/>
      <c r="F210" s="151" t="s">
        <v>40</v>
      </c>
      <c r="G210" s="63">
        <f>G212+G213+G214</f>
        <v>10</v>
      </c>
      <c r="H210" s="63">
        <f>H212+H213+H214</f>
        <v>10</v>
      </c>
      <c r="I210" s="68"/>
    </row>
    <row r="211" spans="1:9" ht="15.75" customHeight="1" x14ac:dyDescent="0.25">
      <c r="A211" s="152"/>
      <c r="B211" s="96" t="s">
        <v>41</v>
      </c>
      <c r="C211" s="96"/>
      <c r="D211" s="96"/>
      <c r="E211" s="96"/>
      <c r="F211" s="151"/>
      <c r="G211" s="63"/>
      <c r="H211" s="63"/>
      <c r="I211" s="68"/>
    </row>
    <row r="212" spans="1:9" x14ac:dyDescent="0.25">
      <c r="A212" s="152"/>
      <c r="B212" s="154" t="s">
        <v>42</v>
      </c>
      <c r="C212" s="154"/>
      <c r="D212" s="154"/>
      <c r="E212" s="154"/>
      <c r="F212" s="62" t="s">
        <v>26</v>
      </c>
      <c r="G212" s="64">
        <v>6</v>
      </c>
      <c r="H212" s="64">
        <v>6</v>
      </c>
      <c r="I212" s="68"/>
    </row>
    <row r="213" spans="1:9" ht="15.75" customHeight="1" x14ac:dyDescent="0.25">
      <c r="A213" s="152"/>
      <c r="B213" s="154" t="s">
        <v>43</v>
      </c>
      <c r="C213" s="154"/>
      <c r="D213" s="154"/>
      <c r="E213" s="154"/>
      <c r="F213" s="62" t="s">
        <v>26</v>
      </c>
      <c r="G213" s="64">
        <v>1</v>
      </c>
      <c r="H213" s="64">
        <v>1</v>
      </c>
      <c r="I213" s="68"/>
    </row>
    <row r="214" spans="1:9" ht="15.75" customHeight="1" x14ac:dyDescent="0.25">
      <c r="A214" s="152"/>
      <c r="B214" s="154" t="s">
        <v>44</v>
      </c>
      <c r="C214" s="154"/>
      <c r="D214" s="154"/>
      <c r="E214" s="154"/>
      <c r="F214" s="62" t="s">
        <v>26</v>
      </c>
      <c r="G214" s="64">
        <v>3</v>
      </c>
      <c r="H214" s="64">
        <v>3</v>
      </c>
      <c r="I214" s="68"/>
    </row>
    <row r="215" spans="1:9" ht="54" customHeight="1" x14ac:dyDescent="0.25">
      <c r="A215" s="152" t="s">
        <v>107</v>
      </c>
      <c r="B215" s="96" t="s">
        <v>189</v>
      </c>
      <c r="C215" s="96"/>
      <c r="D215" s="96"/>
      <c r="E215" s="96"/>
      <c r="F215" s="151" t="s">
        <v>45</v>
      </c>
      <c r="G215" s="51">
        <f>G217</f>
        <v>12210.1</v>
      </c>
      <c r="H215" s="51">
        <f>H217</f>
        <v>12210.1</v>
      </c>
      <c r="I215" s="68"/>
    </row>
    <row r="216" spans="1:9" ht="15.75" customHeight="1" x14ac:dyDescent="0.25">
      <c r="A216" s="152"/>
      <c r="B216" s="96" t="s">
        <v>41</v>
      </c>
      <c r="C216" s="96"/>
      <c r="D216" s="96"/>
      <c r="E216" s="96"/>
      <c r="F216" s="151"/>
      <c r="G216" s="51"/>
      <c r="H216" s="51"/>
      <c r="I216" s="68"/>
    </row>
    <row r="217" spans="1:9" x14ac:dyDescent="0.25">
      <c r="A217" s="152"/>
      <c r="B217" s="154" t="s">
        <v>42</v>
      </c>
      <c r="C217" s="154"/>
      <c r="D217" s="154"/>
      <c r="E217" s="154"/>
      <c r="F217" s="85" t="s">
        <v>46</v>
      </c>
      <c r="G217" s="65">
        <v>12210.1</v>
      </c>
      <c r="H217" s="65">
        <v>12210.1</v>
      </c>
      <c r="I217" s="68"/>
    </row>
    <row r="218" spans="1:9" ht="15.75" customHeight="1" x14ac:dyDescent="0.25">
      <c r="A218" s="152"/>
      <c r="B218" s="154" t="s">
        <v>43</v>
      </c>
      <c r="C218" s="154"/>
      <c r="D218" s="154"/>
      <c r="E218" s="154"/>
      <c r="F218" s="85" t="s">
        <v>46</v>
      </c>
      <c r="G218" s="66"/>
      <c r="H218" s="66"/>
      <c r="I218" s="68"/>
    </row>
    <row r="219" spans="1:9" ht="15.75" customHeight="1" x14ac:dyDescent="0.25">
      <c r="A219" s="152"/>
      <c r="B219" s="154" t="s">
        <v>44</v>
      </c>
      <c r="C219" s="154"/>
      <c r="D219" s="154"/>
      <c r="E219" s="154"/>
      <c r="F219" s="85" t="s">
        <v>46</v>
      </c>
      <c r="G219" s="66"/>
      <c r="H219" s="66"/>
      <c r="I219" s="68"/>
    </row>
    <row r="220" spans="1:9" ht="68.25" customHeight="1" x14ac:dyDescent="0.25">
      <c r="A220" s="175" t="s">
        <v>160</v>
      </c>
      <c r="B220" s="96" t="s">
        <v>190</v>
      </c>
      <c r="C220" s="96"/>
      <c r="D220" s="96"/>
      <c r="E220" s="96"/>
      <c r="F220" s="70" t="s">
        <v>46</v>
      </c>
      <c r="G220" s="65">
        <f>G222</f>
        <v>132.12</v>
      </c>
      <c r="H220" s="65">
        <f>H222</f>
        <v>132.12</v>
      </c>
      <c r="I220" s="68"/>
    </row>
    <row r="221" spans="1:9" x14ac:dyDescent="0.25">
      <c r="A221" s="175"/>
      <c r="B221" s="96" t="s">
        <v>66</v>
      </c>
      <c r="C221" s="96"/>
      <c r="D221" s="96"/>
      <c r="E221" s="96"/>
      <c r="F221" s="70" t="s">
        <v>46</v>
      </c>
      <c r="G221" s="51"/>
      <c r="H221" s="51"/>
      <c r="I221" s="68"/>
    </row>
    <row r="222" spans="1:9" x14ac:dyDescent="0.25">
      <c r="A222" s="175"/>
      <c r="B222" s="154" t="s">
        <v>42</v>
      </c>
      <c r="C222" s="154"/>
      <c r="D222" s="154"/>
      <c r="E222" s="154"/>
      <c r="F222" s="70" t="s">
        <v>46</v>
      </c>
      <c r="G222" s="51">
        <v>132.12</v>
      </c>
      <c r="H222" s="51">
        <v>132.12</v>
      </c>
      <c r="I222" s="68"/>
    </row>
    <row r="223" spans="1:9" ht="15.75" customHeight="1" x14ac:dyDescent="0.25">
      <c r="A223" s="175"/>
      <c r="B223" s="154" t="s">
        <v>43</v>
      </c>
      <c r="C223" s="154"/>
      <c r="D223" s="154"/>
      <c r="E223" s="154"/>
      <c r="F223" s="70" t="s">
        <v>46</v>
      </c>
      <c r="G223" s="51"/>
      <c r="H223" s="51"/>
      <c r="I223" s="68"/>
    </row>
    <row r="224" spans="1:9" ht="15.75" customHeight="1" x14ac:dyDescent="0.25">
      <c r="A224" s="175"/>
      <c r="B224" s="154" t="s">
        <v>44</v>
      </c>
      <c r="C224" s="154"/>
      <c r="D224" s="154"/>
      <c r="E224" s="154"/>
      <c r="F224" s="70" t="s">
        <v>46</v>
      </c>
      <c r="G224" s="51">
        <v>0</v>
      </c>
      <c r="H224" s="51">
        <v>0</v>
      </c>
      <c r="I224" s="68"/>
    </row>
    <row r="225" spans="1:12" ht="60" customHeight="1" x14ac:dyDescent="0.25">
      <c r="A225" s="71" t="s">
        <v>161</v>
      </c>
      <c r="B225" s="96" t="s">
        <v>191</v>
      </c>
      <c r="C225" s="96"/>
      <c r="D225" s="96"/>
      <c r="E225" s="96"/>
      <c r="F225" s="70" t="s">
        <v>46</v>
      </c>
      <c r="G225" s="51">
        <v>0</v>
      </c>
      <c r="H225" s="51">
        <v>0</v>
      </c>
      <c r="I225" s="68"/>
    </row>
    <row r="226" spans="1:12" ht="73.5" customHeight="1" x14ac:dyDescent="0.25">
      <c r="A226" s="71" t="s">
        <v>163</v>
      </c>
      <c r="B226" s="96" t="s">
        <v>164</v>
      </c>
      <c r="C226" s="96"/>
      <c r="D226" s="96"/>
      <c r="E226" s="96"/>
      <c r="F226" s="69" t="s">
        <v>24</v>
      </c>
      <c r="G226" s="51"/>
      <c r="H226" s="51"/>
      <c r="I226" s="68"/>
    </row>
    <row r="227" spans="1:12" ht="72" customHeight="1" x14ac:dyDescent="0.25">
      <c r="A227" s="71" t="s">
        <v>166</v>
      </c>
      <c r="B227" s="96" t="s">
        <v>165</v>
      </c>
      <c r="C227" s="96"/>
      <c r="D227" s="96"/>
      <c r="E227" s="96"/>
      <c r="F227" s="69" t="s">
        <v>24</v>
      </c>
      <c r="G227" s="51"/>
      <c r="H227" s="51"/>
      <c r="I227" s="68"/>
    </row>
    <row r="228" spans="1:12" ht="54" customHeight="1" x14ac:dyDescent="0.25">
      <c r="A228" s="71" t="s">
        <v>168</v>
      </c>
      <c r="B228" s="96" t="s">
        <v>167</v>
      </c>
      <c r="C228" s="96"/>
      <c r="D228" s="96"/>
      <c r="E228" s="96"/>
      <c r="F228" s="69" t="s">
        <v>24</v>
      </c>
      <c r="G228" s="88" t="s">
        <v>245</v>
      </c>
      <c r="H228" s="72" t="s">
        <v>244</v>
      </c>
      <c r="I228" s="67"/>
    </row>
    <row r="229" spans="1:12" ht="15.75" customHeight="1" x14ac:dyDescent="0.25">
      <c r="A229" s="95" t="s">
        <v>162</v>
      </c>
      <c r="B229" s="95"/>
      <c r="C229" s="95"/>
      <c r="D229" s="95"/>
      <c r="E229" s="95"/>
      <c r="F229" s="95"/>
      <c r="G229" s="95"/>
      <c r="H229" s="95"/>
      <c r="I229" s="68"/>
    </row>
    <row r="230" spans="1:12" ht="54" customHeight="1" x14ac:dyDescent="0.25">
      <c r="A230" s="152" t="s">
        <v>29</v>
      </c>
      <c r="B230" s="96" t="s">
        <v>192</v>
      </c>
      <c r="C230" s="96"/>
      <c r="D230" s="96"/>
      <c r="E230" s="96"/>
      <c r="F230" s="151" t="s">
        <v>24</v>
      </c>
      <c r="G230" s="51">
        <v>36146.6</v>
      </c>
      <c r="H230" s="51">
        <v>36788.769999999997</v>
      </c>
      <c r="I230" s="67"/>
      <c r="L230" s="2">
        <v>36788774.909999996</v>
      </c>
    </row>
    <row r="231" spans="1:12" ht="15.75" customHeight="1" x14ac:dyDescent="0.25">
      <c r="A231" s="152"/>
      <c r="B231" s="96" t="s">
        <v>41</v>
      </c>
      <c r="C231" s="96"/>
      <c r="D231" s="96"/>
      <c r="E231" s="96"/>
      <c r="F231" s="151"/>
      <c r="G231" s="69"/>
      <c r="H231" s="69"/>
      <c r="I231" s="68"/>
    </row>
    <row r="232" spans="1:12" ht="15.75" customHeight="1" x14ac:dyDescent="0.25">
      <c r="A232" s="152"/>
      <c r="B232" s="96" t="s">
        <v>105</v>
      </c>
      <c r="C232" s="96"/>
      <c r="D232" s="96"/>
      <c r="E232" s="96"/>
      <c r="F232" s="69" t="s">
        <v>24</v>
      </c>
      <c r="G232" s="69">
        <v>0</v>
      </c>
      <c r="H232" s="69">
        <v>0</v>
      </c>
      <c r="I232" s="68"/>
    </row>
    <row r="233" spans="1:12" ht="15.75" customHeight="1" x14ac:dyDescent="0.25">
      <c r="A233" s="152"/>
      <c r="B233" s="96" t="s">
        <v>106</v>
      </c>
      <c r="C233" s="96"/>
      <c r="D233" s="96"/>
      <c r="E233" s="96"/>
      <c r="F233" s="69" t="s">
        <v>24</v>
      </c>
      <c r="G233" s="69">
        <v>0</v>
      </c>
      <c r="H233" s="69">
        <v>0</v>
      </c>
      <c r="I233" s="68"/>
    </row>
    <row r="234" spans="1:12" x14ac:dyDescent="0.25">
      <c r="A234" s="69">
        <v>1</v>
      </c>
      <c r="B234" s="151">
        <v>2</v>
      </c>
      <c r="C234" s="151"/>
      <c r="D234" s="151"/>
      <c r="E234" s="151"/>
      <c r="F234" s="69">
        <v>3</v>
      </c>
      <c r="G234" s="69">
        <v>4</v>
      </c>
      <c r="H234" s="69">
        <v>5</v>
      </c>
      <c r="I234" s="68"/>
    </row>
    <row r="235" spans="1:12" ht="15.75" customHeight="1" x14ac:dyDescent="0.25">
      <c r="A235" s="158" t="s">
        <v>193</v>
      </c>
      <c r="B235" s="159"/>
      <c r="C235" s="159"/>
      <c r="D235" s="159"/>
      <c r="E235" s="159"/>
      <c r="F235" s="159"/>
      <c r="G235" s="159"/>
      <c r="H235" s="160"/>
      <c r="I235" s="68"/>
    </row>
    <row r="236" spans="1:12" ht="72" customHeight="1" x14ac:dyDescent="0.25">
      <c r="A236" s="152" t="s">
        <v>47</v>
      </c>
      <c r="B236" s="110" t="s">
        <v>169</v>
      </c>
      <c r="C236" s="181"/>
      <c r="D236" s="181"/>
      <c r="E236" s="182"/>
      <c r="F236" s="69" t="s">
        <v>24</v>
      </c>
      <c r="G236" s="89">
        <v>180</v>
      </c>
      <c r="H236" s="90">
        <v>180</v>
      </c>
      <c r="I236" s="68"/>
    </row>
    <row r="237" spans="1:12" ht="15.75" customHeight="1" x14ac:dyDescent="0.25">
      <c r="A237" s="152"/>
      <c r="B237" s="96" t="s">
        <v>39</v>
      </c>
      <c r="C237" s="96"/>
      <c r="D237" s="96"/>
      <c r="E237" s="96"/>
      <c r="F237" s="69" t="s">
        <v>24</v>
      </c>
      <c r="G237" s="89"/>
      <c r="H237" s="90"/>
      <c r="I237" s="68"/>
    </row>
    <row r="238" spans="1:12" ht="15.75" customHeight="1" x14ac:dyDescent="0.25">
      <c r="A238" s="152"/>
      <c r="B238" s="96" t="s">
        <v>170</v>
      </c>
      <c r="C238" s="96"/>
      <c r="D238" s="96"/>
      <c r="E238" s="96"/>
      <c r="F238" s="69" t="s">
        <v>24</v>
      </c>
      <c r="G238" s="89">
        <v>225.16</v>
      </c>
      <c r="H238" s="90">
        <v>225.16</v>
      </c>
      <c r="I238" s="68"/>
    </row>
    <row r="239" spans="1:12" ht="15.75" customHeight="1" x14ac:dyDescent="0.25">
      <c r="A239" s="152"/>
      <c r="B239" s="96" t="s">
        <v>171</v>
      </c>
      <c r="C239" s="96"/>
      <c r="D239" s="96"/>
      <c r="E239" s="96"/>
      <c r="F239" s="69" t="s">
        <v>24</v>
      </c>
      <c r="G239" s="69">
        <v>0</v>
      </c>
      <c r="H239" s="69">
        <v>0</v>
      </c>
      <c r="I239" s="68"/>
    </row>
    <row r="240" spans="1:12" ht="20.25" customHeight="1" x14ac:dyDescent="0.25">
      <c r="A240" s="177" t="s">
        <v>172</v>
      </c>
      <c r="B240" s="177"/>
      <c r="C240" s="177"/>
      <c r="D240" s="177"/>
      <c r="E240" s="177"/>
      <c r="F240" s="177"/>
      <c r="G240" s="177"/>
      <c r="H240" s="177"/>
      <c r="I240" s="68"/>
    </row>
    <row r="241" spans="1:9" ht="20.25" customHeight="1" x14ac:dyDescent="0.25">
      <c r="A241" s="76"/>
      <c r="B241" s="76"/>
      <c r="C241" s="76"/>
      <c r="D241" s="76"/>
      <c r="E241" s="76"/>
      <c r="F241" s="76"/>
      <c r="G241" s="76"/>
      <c r="H241" s="76"/>
      <c r="I241" s="68"/>
    </row>
    <row r="242" spans="1:9" ht="20.25" hidden="1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4"/>
    </row>
    <row r="243" spans="1:9" ht="20.25" hidden="1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4"/>
    </row>
    <row r="244" spans="1:9" ht="20.25" hidden="1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4"/>
    </row>
    <row r="246" spans="1:9" ht="26.25" customHeight="1" x14ac:dyDescent="0.25">
      <c r="A246" s="153" t="s">
        <v>232</v>
      </c>
      <c r="B246" s="153"/>
      <c r="C246" s="153"/>
      <c r="D246" s="153"/>
      <c r="E246" s="17"/>
      <c r="F246" s="91" t="s">
        <v>233</v>
      </c>
      <c r="G246" s="91"/>
    </row>
    <row r="247" spans="1:9" x14ac:dyDescent="0.25">
      <c r="A247" s="14"/>
      <c r="B247" s="14"/>
      <c r="C247" s="14"/>
      <c r="D247" s="18"/>
      <c r="E247" s="13" t="s">
        <v>118</v>
      </c>
      <c r="F247" s="150" t="s">
        <v>119</v>
      </c>
      <c r="G247" s="150"/>
    </row>
    <row r="248" spans="1:9" ht="15.75" customHeight="1" x14ac:dyDescent="0.25">
      <c r="A248" s="98" t="s">
        <v>88</v>
      </c>
      <c r="B248" s="98"/>
      <c r="C248" s="98"/>
      <c r="D248" s="98"/>
      <c r="E248" s="17"/>
      <c r="F248" s="92" t="s">
        <v>233</v>
      </c>
      <c r="G248" s="92"/>
    </row>
    <row r="249" spans="1:9" x14ac:dyDescent="0.25">
      <c r="A249" s="98" t="s">
        <v>217</v>
      </c>
      <c r="B249" s="98"/>
      <c r="C249" s="14"/>
      <c r="D249" s="18"/>
      <c r="E249" s="13" t="s">
        <v>118</v>
      </c>
      <c r="F249" s="150" t="s">
        <v>119</v>
      </c>
      <c r="G249" s="150"/>
    </row>
    <row r="2069" ht="25.5" customHeight="1" x14ac:dyDescent="0.25"/>
  </sheetData>
  <protectedRanges>
    <protectedRange password="CE28" sqref="E144:E145 A153:B157 G144:H145" name="Диапазон8"/>
    <protectedRange password="CE28" sqref="E133 E135:E141 G135:H141 G133:H133" name="Диапазон7"/>
    <protectedRange password="CE28" sqref="F121 E149:E151 E122:E131 E134:H134 G149:H154 G121:H131" name="Диапазон6"/>
  </protectedRanges>
  <mergeCells count="289">
    <mergeCell ref="A13:B13"/>
    <mergeCell ref="A240:H240"/>
    <mergeCell ref="E121:E132"/>
    <mergeCell ref="A121:A132"/>
    <mergeCell ref="B234:E234"/>
    <mergeCell ref="B219:E219"/>
    <mergeCell ref="A215:A219"/>
    <mergeCell ref="B220:E220"/>
    <mergeCell ref="B221:E221"/>
    <mergeCell ref="B222:E222"/>
    <mergeCell ref="B192:D192"/>
    <mergeCell ref="B186:D186"/>
    <mergeCell ref="B183:D183"/>
    <mergeCell ref="B184:D184"/>
    <mergeCell ref="B193:D193"/>
    <mergeCell ref="B190:D190"/>
    <mergeCell ref="B191:D191"/>
    <mergeCell ref="A189:I189"/>
    <mergeCell ref="B188:D188"/>
    <mergeCell ref="A236:A239"/>
    <mergeCell ref="B231:E231"/>
    <mergeCell ref="B236:E236"/>
    <mergeCell ref="B237:E237"/>
    <mergeCell ref="B185:D185"/>
    <mergeCell ref="B230:E230"/>
    <mergeCell ref="B225:E225"/>
    <mergeCell ref="F210:F211"/>
    <mergeCell ref="B215:E215"/>
    <mergeCell ref="B216:E216"/>
    <mergeCell ref="B232:E232"/>
    <mergeCell ref="B218:E218"/>
    <mergeCell ref="B217:E217"/>
    <mergeCell ref="A210:A214"/>
    <mergeCell ref="B223:E223"/>
    <mergeCell ref="B224:E224"/>
    <mergeCell ref="A220:A224"/>
    <mergeCell ref="A229:H229"/>
    <mergeCell ref="B210:E210"/>
    <mergeCell ref="B211:E211"/>
    <mergeCell ref="B212:E212"/>
    <mergeCell ref="B213:E213"/>
    <mergeCell ref="B214:E214"/>
    <mergeCell ref="B202:E202"/>
    <mergeCell ref="A166:A180"/>
    <mergeCell ref="E166:E180"/>
    <mergeCell ref="B182:D182"/>
    <mergeCell ref="B174:D174"/>
    <mergeCell ref="A230:A233"/>
    <mergeCell ref="B226:E226"/>
    <mergeCell ref="B227:E227"/>
    <mergeCell ref="B228:E228"/>
    <mergeCell ref="B170:D170"/>
    <mergeCell ref="B171:D171"/>
    <mergeCell ref="B172:D172"/>
    <mergeCell ref="B173:D173"/>
    <mergeCell ref="B180:D180"/>
    <mergeCell ref="A197:I197"/>
    <mergeCell ref="B198:E199"/>
    <mergeCell ref="B200:E200"/>
    <mergeCell ref="A201:H201"/>
    <mergeCell ref="B203:E203"/>
    <mergeCell ref="B206:E206"/>
    <mergeCell ref="A190:A195"/>
    <mergeCell ref="G198:H198"/>
    <mergeCell ref="F182:F188"/>
    <mergeCell ref="B205:E205"/>
    <mergeCell ref="E182:E188"/>
    <mergeCell ref="E190:E195"/>
    <mergeCell ref="B156:D156"/>
    <mergeCell ref="B157:D157"/>
    <mergeCell ref="B158:D158"/>
    <mergeCell ref="B159:D159"/>
    <mergeCell ref="B160:D160"/>
    <mergeCell ref="B161:D161"/>
    <mergeCell ref="B162:D162"/>
    <mergeCell ref="A181:I181"/>
    <mergeCell ref="B163:D163"/>
    <mergeCell ref="B164:D164"/>
    <mergeCell ref="B165:D165"/>
    <mergeCell ref="B166:D166"/>
    <mergeCell ref="B167:D167"/>
    <mergeCell ref="B168:D168"/>
    <mergeCell ref="B175:D175"/>
    <mergeCell ref="B176:D176"/>
    <mergeCell ref="B177:D177"/>
    <mergeCell ref="B178:D178"/>
    <mergeCell ref="B179:D179"/>
    <mergeCell ref="B169:D169"/>
    <mergeCell ref="B194:D194"/>
    <mergeCell ref="B187:D187"/>
    <mergeCell ref="E133:E145"/>
    <mergeCell ref="A148:A165"/>
    <mergeCell ref="B139:D139"/>
    <mergeCell ref="B151:D151"/>
    <mergeCell ref="B152:D152"/>
    <mergeCell ref="B153:D153"/>
    <mergeCell ref="B154:D154"/>
    <mergeCell ref="B155:D155"/>
    <mergeCell ref="B144:D144"/>
    <mergeCell ref="B145:D145"/>
    <mergeCell ref="A146:I146"/>
    <mergeCell ref="B147:D147"/>
    <mergeCell ref="E148:E165"/>
    <mergeCell ref="B148:D148"/>
    <mergeCell ref="A101:A117"/>
    <mergeCell ref="A198:A199"/>
    <mergeCell ref="B120:D120"/>
    <mergeCell ref="B101:D101"/>
    <mergeCell ref="B112:D112"/>
    <mergeCell ref="B121:D121"/>
    <mergeCell ref="A182:A188"/>
    <mergeCell ref="B130:D130"/>
    <mergeCell ref="B131:D131"/>
    <mergeCell ref="B132:D132"/>
    <mergeCell ref="B140:D140"/>
    <mergeCell ref="B141:D141"/>
    <mergeCell ref="B142:D142"/>
    <mergeCell ref="B143:D143"/>
    <mergeCell ref="B122:D122"/>
    <mergeCell ref="B123:D123"/>
    <mergeCell ref="B124:D124"/>
    <mergeCell ref="B196:D196"/>
    <mergeCell ref="B113:D113"/>
    <mergeCell ref="B114:D114"/>
    <mergeCell ref="B106:D106"/>
    <mergeCell ref="B149:D149"/>
    <mergeCell ref="B150:D150"/>
    <mergeCell ref="A133:A145"/>
    <mergeCell ref="B109:D109"/>
    <mergeCell ref="B110:D110"/>
    <mergeCell ref="B111:D111"/>
    <mergeCell ref="B125:D125"/>
    <mergeCell ref="B126:D126"/>
    <mergeCell ref="B138:D138"/>
    <mergeCell ref="B127:D127"/>
    <mergeCell ref="B128:D128"/>
    <mergeCell ref="B129:D129"/>
    <mergeCell ref="B133:D133"/>
    <mergeCell ref="B134:D134"/>
    <mergeCell ref="B135:D135"/>
    <mergeCell ref="B136:D136"/>
    <mergeCell ref="B137:D137"/>
    <mergeCell ref="B115:D115"/>
    <mergeCell ref="B116:D116"/>
    <mergeCell ref="B117:D117"/>
    <mergeCell ref="B108:D108"/>
    <mergeCell ref="B97:D97"/>
    <mergeCell ref="B98:D98"/>
    <mergeCell ref="B99:D99"/>
    <mergeCell ref="B100:D100"/>
    <mergeCell ref="B104:D104"/>
    <mergeCell ref="B105:D105"/>
    <mergeCell ref="B102:D102"/>
    <mergeCell ref="B103:D103"/>
    <mergeCell ref="B94:D94"/>
    <mergeCell ref="B95:D95"/>
    <mergeCell ref="B86:D86"/>
    <mergeCell ref="B87:D87"/>
    <mergeCell ref="B88:D88"/>
    <mergeCell ref="B89:D89"/>
    <mergeCell ref="B96:D96"/>
    <mergeCell ref="B107:D107"/>
    <mergeCell ref="B90:D90"/>
    <mergeCell ref="B80:D80"/>
    <mergeCell ref="A73:A85"/>
    <mergeCell ref="E73:E85"/>
    <mergeCell ref="B76:D76"/>
    <mergeCell ref="B77:D77"/>
    <mergeCell ref="B91:D91"/>
    <mergeCell ref="B92:D92"/>
    <mergeCell ref="B84:D84"/>
    <mergeCell ref="B93:D93"/>
    <mergeCell ref="B83:D83"/>
    <mergeCell ref="A27:I27"/>
    <mergeCell ref="E53:F53"/>
    <mergeCell ref="G53:H53"/>
    <mergeCell ref="A63:I63"/>
    <mergeCell ref="A65:I65"/>
    <mergeCell ref="B66:D66"/>
    <mergeCell ref="E60:E61"/>
    <mergeCell ref="F60:F61"/>
    <mergeCell ref="E57:I57"/>
    <mergeCell ref="E58:I58"/>
    <mergeCell ref="B60:D61"/>
    <mergeCell ref="B62:D62"/>
    <mergeCell ref="B64:D64"/>
    <mergeCell ref="A66:A71"/>
    <mergeCell ref="E66:E71"/>
    <mergeCell ref="B70:D70"/>
    <mergeCell ref="B68:D68"/>
    <mergeCell ref="B69:D69"/>
    <mergeCell ref="B67:D67"/>
    <mergeCell ref="B71:D71"/>
    <mergeCell ref="A41:C41"/>
    <mergeCell ref="A31:I31"/>
    <mergeCell ref="A37:C37"/>
    <mergeCell ref="A40:C40"/>
    <mergeCell ref="A249:B249"/>
    <mergeCell ref="F249:G249"/>
    <mergeCell ref="A53:C56"/>
    <mergeCell ref="F215:F216"/>
    <mergeCell ref="F198:F199"/>
    <mergeCell ref="B238:E238"/>
    <mergeCell ref="B239:E239"/>
    <mergeCell ref="A202:A203"/>
    <mergeCell ref="F202:F203"/>
    <mergeCell ref="A246:D246"/>
    <mergeCell ref="F247:G247"/>
    <mergeCell ref="B207:E207"/>
    <mergeCell ref="B208:E208"/>
    <mergeCell ref="B209:E209"/>
    <mergeCell ref="A204:A208"/>
    <mergeCell ref="B204:E204"/>
    <mergeCell ref="A235:H235"/>
    <mergeCell ref="F230:F231"/>
    <mergeCell ref="B233:E233"/>
    <mergeCell ref="G60:H60"/>
    <mergeCell ref="A59:I59"/>
    <mergeCell ref="A60:A61"/>
    <mergeCell ref="B78:D78"/>
    <mergeCell ref="B79:D79"/>
    <mergeCell ref="A51:C52"/>
    <mergeCell ref="A38:C38"/>
    <mergeCell ref="D51:D52"/>
    <mergeCell ref="D53:D56"/>
    <mergeCell ref="I60:I61"/>
    <mergeCell ref="E47:G47"/>
    <mergeCell ref="E52:F52"/>
    <mergeCell ref="G52:H52"/>
    <mergeCell ref="E51:F51"/>
    <mergeCell ref="G51:H51"/>
    <mergeCell ref="A43:C46"/>
    <mergeCell ref="D43:D46"/>
    <mergeCell ref="E44:G44"/>
    <mergeCell ref="E45:G45"/>
    <mergeCell ref="E40:I40"/>
    <mergeCell ref="E41:I41"/>
    <mergeCell ref="A47:C49"/>
    <mergeCell ref="D47:D49"/>
    <mergeCell ref="E48:G49"/>
    <mergeCell ref="H48:I49"/>
    <mergeCell ref="H2:I5"/>
    <mergeCell ref="H7:I7"/>
    <mergeCell ref="H8:I8"/>
    <mergeCell ref="H11:I11"/>
    <mergeCell ref="E37:I37"/>
    <mergeCell ref="E39:I39"/>
    <mergeCell ref="E38:I38"/>
    <mergeCell ref="E34:I34"/>
    <mergeCell ref="E36:I36"/>
    <mergeCell ref="A26:I26"/>
    <mergeCell ref="A28:I28"/>
    <mergeCell ref="A29:I29"/>
    <mergeCell ref="A30:I30"/>
    <mergeCell ref="A8:C8"/>
    <mergeCell ref="A7:C7"/>
    <mergeCell ref="A12:C12"/>
    <mergeCell ref="A20:C21"/>
    <mergeCell ref="A16:C16"/>
    <mergeCell ref="A17:C17"/>
    <mergeCell ref="A33:I33"/>
    <mergeCell ref="A35:I35"/>
    <mergeCell ref="A39:C39"/>
    <mergeCell ref="A34:C34"/>
    <mergeCell ref="A36:C36"/>
    <mergeCell ref="F246:G246"/>
    <mergeCell ref="F248:G248"/>
    <mergeCell ref="E42:K42"/>
    <mergeCell ref="E101:E117"/>
    <mergeCell ref="A118:I118"/>
    <mergeCell ref="B119:D119"/>
    <mergeCell ref="A57:C57"/>
    <mergeCell ref="A58:C58"/>
    <mergeCell ref="A248:D248"/>
    <mergeCell ref="H47:I47"/>
    <mergeCell ref="A42:C42"/>
    <mergeCell ref="A50:I50"/>
    <mergeCell ref="E43:G43"/>
    <mergeCell ref="E46:G46"/>
    <mergeCell ref="B81:D81"/>
    <mergeCell ref="B73:D73"/>
    <mergeCell ref="B74:D74"/>
    <mergeCell ref="B85:D85"/>
    <mergeCell ref="A72:I72"/>
    <mergeCell ref="A86:A100"/>
    <mergeCell ref="E86:E100"/>
    <mergeCell ref="B195:D195"/>
    <mergeCell ref="B75:D75"/>
    <mergeCell ref="B82:D82"/>
  </mergeCells>
  <phoneticPr fontId="2" type="noConversion"/>
  <hyperlinks>
    <hyperlink ref="E40" r:id="rId1"/>
  </hyperlinks>
  <pageMargins left="0.25" right="0.25" top="0.75" bottom="0.75" header="0.3" footer="0.3"/>
  <pageSetup paperSize="9" scale="66" fitToHeight="0" orientation="portrait" horizontalDpi="1200" verticalDpi="1200" r:id="rId2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</dc:creator>
  <cp:lastModifiedBy>ЗамГБ</cp:lastModifiedBy>
  <cp:lastPrinted>2022-03-02T02:49:04Z</cp:lastPrinted>
  <dcterms:created xsi:type="dcterms:W3CDTF">2010-06-29T08:28:40Z</dcterms:created>
  <dcterms:modified xsi:type="dcterms:W3CDTF">2022-03-02T02:56:56Z</dcterms:modified>
</cp:coreProperties>
</file>