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60" windowHeight="115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<sst xmlns="http://schemas.openxmlformats.org/spreadsheetml/2006/main" count="211" uniqueCount="93">
  <si>
    <t>(подпись)</t>
  </si>
  <si>
    <t>№ п/п</t>
  </si>
  <si>
    <t>Идентицикационный код закупки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</si>
  <si>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</si>
  <si>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</si>
  <si>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мероприятий государственной (муниципальной) программы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</si>
  <si>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</si>
  <si>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</si>
  <si>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(тыс.руб.)</t>
  </si>
  <si>
    <t>всего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</si>
  <si>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</si>
  <si>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</si>
  <si>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</si>
  <si>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</si>
  <si>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</si>
  <si>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</si>
  <si>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</si>
  <si>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</si>
  <si>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</si>
  <si>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</si>
  <si>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</si>
  <si>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</si>
  <si>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заказчика)</t>
  </si>
  <si>
    <t>(дата утверждения)</t>
  </si>
  <si>
    <t>М.П.</t>
  </si>
  <si>
    <t>(Ф.И.О. ответственного исполнителя)</t>
  </si>
  <si>
    <t>Коды</t>
  </si>
  <si>
    <t>Дата</t>
  </si>
  <si>
    <t>по ОКПО</t>
  </si>
  <si>
    <t>ИНН</t>
  </si>
  <si>
    <t>КПП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</si>
  <si>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</si>
  <si>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 xml:space="preserve">Организационно-правовая форма </t>
  </si>
  <si>
    <t>по ОКОПФ</t>
  </si>
  <si>
    <t>Наименование публично-правового образования</t>
  </si>
  <si>
    <t>по ОКТМО</t>
  </si>
  <si>
    <t>Местонахождение (адрес), телефон, адрес электронной почты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</si>
  <si>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 заказчика)</t>
  </si>
  <si>
    <t>Вид документа (базовый (0); измененный (порядковый номер изменения)</t>
  </si>
  <si>
    <t>изменения</t>
  </si>
  <si>
    <t>нет</t>
  </si>
  <si>
    <t xml:space="preserve">Бюджетное учреждение                                                                                   
Бюджетное учреждение                                                                                   
</t>
  </si>
  <si>
    <t>-</t>
  </si>
  <si>
    <t>Приложение</t>
  </si>
  <si>
    <t>к требованиям к форме планов</t>
  </si>
  <si>
    <t>закупок товаров, работ, услуг,</t>
  </si>
  <si>
    <t>утв. Постановлением Правительства РФ</t>
  </si>
  <si>
    <t>от 21 ноября 2013 г. N 1043</t>
  </si>
  <si>
    <t>04701000001</t>
  </si>
  <si>
    <t>Красноярский край</t>
  </si>
  <si>
    <t>Поставка ГСМ</t>
  </si>
  <si>
    <t>январь 2019г-декабрь2019г</t>
  </si>
  <si>
    <t>Товары, работы, услуги, не превышающие 100 тыс. руб. (п.4 ч.1 ст.93 44-ФЗ)</t>
  </si>
  <si>
    <t>Товары, работы, услуги, не превышающие 400 тыс. руб. (п.5 ч.1 ст.93 44-ФЗ)</t>
  </si>
  <si>
    <t>Поставка тепловой энергии (п.8 ч.1 ст.93 44-ФЗ)</t>
  </si>
  <si>
    <t>Водоснабжение и водоотведение (п.8 ч.1 ст.93 44-ФЗ)</t>
  </si>
  <si>
    <t>Поставка электрической энергии (п.29 ч.1 ст.93 44-ФЗ)</t>
  </si>
  <si>
    <t>Итого по коду БК 07507040210000610244</t>
  </si>
  <si>
    <t>Обеспечение деятельности (оказания услуг) подведомственных учреждений в рамках подпрограммы "Развитие профессионального образования" государственной программы Красноярского края "Развитие образования"</t>
  </si>
  <si>
    <t xml:space="preserve">Краевое государственное бюджетное профессиональное образовательное  учреждение «Техникум инновационных промышленных технологий»                                                                  
</t>
  </si>
  <si>
    <t>02504868</t>
  </si>
  <si>
    <t>662971,г.Железногорск,ул.Ленина,д.69, т.8-397-59029, mail@tiptis.ru.</t>
  </si>
  <si>
    <t>Директор  Житников В.В.</t>
  </si>
  <si>
    <t>Белоусова Л.В.</t>
  </si>
  <si>
    <t>Готовое горячее питание</t>
  </si>
  <si>
    <t>январь 2019г-декабрь 2019г</t>
  </si>
  <si>
    <t>январь 2020г-декабрь 2020г</t>
  </si>
  <si>
    <t>январь 2020г-декабрь2020г</t>
  </si>
  <si>
    <t>План закупок товаров, работ, услуг для обеспечения нужд субъектов Российской Федерации и муниципальных нужд на 2019 финансовый год и на плановый период 2020 и 2021 годов</t>
  </si>
  <si>
    <t>январь 2020г-декабрь220г</t>
  </si>
  <si>
    <t>январь 2021г-декабрь2021г</t>
  </si>
  <si>
    <t>январь 2021г-декабрь 2021г</t>
  </si>
  <si>
    <t>192245200651624520100100070070000244</t>
  </si>
  <si>
    <t>202245200651624520100100070070000244</t>
  </si>
  <si>
    <t>212245200651624520100100070070000244</t>
  </si>
  <si>
    <t>192245200651624520100100100023530244</t>
  </si>
  <si>
    <t>202245200651624520100100100023530244</t>
  </si>
  <si>
    <t>212245200651624520100100100023530244</t>
  </si>
  <si>
    <t>192245200651624520100100130053700244</t>
  </si>
  <si>
    <t>202245200651624520100100130053700244</t>
  </si>
  <si>
    <t>212245200651624520100100130053700244</t>
  </si>
  <si>
    <t>192245200651624520100100160033511244</t>
  </si>
  <si>
    <t>202245200651624520100100160033511244</t>
  </si>
  <si>
    <t>212245200651624520100100160033511244</t>
  </si>
  <si>
    <t>192245200651624520100100190045629244</t>
  </si>
  <si>
    <t>202245200651624520100100190045629244</t>
  </si>
  <si>
    <t>212245200651624520100100190045629244</t>
  </si>
  <si>
    <t>21.01.2019г</t>
  </si>
  <si>
    <t>"21" января 2019г.</t>
  </si>
  <si>
    <t>Услуги медугородней и международной связи</t>
  </si>
  <si>
    <t>Создание условий для получения качественного среднего профессионального образования населением Красноярского края, обеспечение его доступности для различных категорий граждан.
Сроки выполнения подпрограммы: 2014 - 2030 годы.
Обязательным условием эффективности подпрограммы является успешное выполнение целевых индикаторов и показателей, а также мероприятий в установленные сроки.
Основные критерии социальной эффективности подпрограммы:
увеличение количества специализированных центров компетенций, аккредитованных по стандартам Ворлдскиллс Россия, с 1 в 2016 году до 16 в 2020 году;
увеличение числа многофункциональных центров прикладных квалификаций, осуществляющих обучение на базе среднего (полного) общего образования, с 4 в 2016 году до 8 в 2020 году;
увеличение доли целевой подготовки студентов в организациях среднего профессионального образования с 7% в 2016 году до 45% в 2020 году.</t>
  </si>
  <si>
    <t>Государственная программа Красноярского края "Развитие образования"</t>
  </si>
  <si>
    <t>в соответствии с постановлением Российской Федерации от 06.06.2015 №555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</si>
</sst>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000"/>
    <numFmt numFmtId="179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 wrapText="1"/>
    </xf>
    <xf numFmtId="0" fontId="42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0" borderId="0" xfId="0" applyFont="1" applyAlignment="1">
      <alignment horizontal="left" vertical="top" wrapText="1"/>
    </xf>
    <xf numFmtId="0" fontId="42" fillId="0" borderId="11" xfId="0" applyFont="1" applyBorder="1" applyAlignment="1">
      <alignment horizontal="right"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49" fontId="3" fillId="33" borderId="13" xfId="0" applyNumberFormat="1" applyFont="1" applyFill="1" applyBorder="1" applyAlignment="1">
      <alignment horizontal="center" vertical="top" wrapText="1"/>
    </xf>
    <xf numFmtId="4" fontId="42" fillId="0" borderId="0" xfId="0" applyNumberFormat="1" applyFont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left" wrapText="1"/>
    </xf>
    <xf numFmtId="179" fontId="3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wrapText="1"/>
    </xf>
    <xf numFmtId="0" fontId="42" fillId="33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43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right" wrapText="1"/>
    </xf>
    <xf numFmtId="0" fontId="42" fillId="0" borderId="14" xfId="0" applyFont="1" applyBorder="1" applyAlignment="1">
      <alignment horizontal="right" wrapText="1"/>
    </xf>
    <xf numFmtId="0" fontId="42" fillId="0" borderId="18" xfId="0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PageLayoutView="0" workbookViewId="0" topLeftCell="A29">
      <selection activeCell="B32" sqref="B32"/>
    </sheetView>
  </sheetViews>
  <sheetFormatPr defaultColWidth="9.140625" defaultRowHeight="15"/>
  <cols>
    <col min="1" max="1" width="5.8515625" style="2" customWidth="1"/>
    <col min="2" max="2" width="18.140625" style="34" customWidth="1"/>
    <col min="3" max="3" width="31.57421875" style="2" customWidth="1"/>
    <col min="4" max="4" width="8.7109375" style="2" customWidth="1"/>
    <col min="5" max="5" width="18.7109375" style="2" customWidth="1"/>
    <col min="6" max="6" width="9.8515625" style="2" customWidth="1"/>
    <col min="7" max="7" width="11.421875" style="2" customWidth="1"/>
    <col min="8" max="8" width="13.00390625" style="2" customWidth="1"/>
    <col min="9" max="9" width="13.57421875" style="2" customWidth="1"/>
    <col min="10" max="10" width="14.28125" style="2" customWidth="1"/>
    <col min="11" max="11" width="10.57421875" style="2" customWidth="1"/>
    <col min="12" max="12" width="16.7109375" style="2" customWidth="1"/>
    <col min="13" max="13" width="14.140625" style="2" customWidth="1"/>
    <col min="14" max="14" width="15.00390625" style="2" customWidth="1"/>
    <col min="15" max="15" width="13.00390625" style="2" customWidth="1"/>
    <col min="16" max="16384" width="9.140625" style="2" customWidth="1"/>
  </cols>
  <sheetData>
    <row r="1" ht="12.75">
      <c r="L1" s="3" t="s">
        <v>43</v>
      </c>
    </row>
    <row r="2" ht="12.75">
      <c r="L2" s="13" t="s">
        <v>44</v>
      </c>
    </row>
    <row r="3" ht="12.75">
      <c r="L3" s="13" t="s">
        <v>45</v>
      </c>
    </row>
    <row r="4" ht="12.75">
      <c r="L4" s="13" t="s">
        <v>46</v>
      </c>
    </row>
    <row r="5" ht="12.75">
      <c r="L5" s="13" t="s">
        <v>47</v>
      </c>
    </row>
    <row r="6" spans="1:11" s="1" customFormat="1" ht="25.5" customHeight="1">
      <c r="A6" s="41" t="s">
        <v>68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8" spans="11:12" ht="12.75">
      <c r="K8" s="3"/>
      <c r="L8" s="4" t="s">
        <v>26</v>
      </c>
    </row>
    <row r="9" spans="2:12" ht="12.75">
      <c r="B9" s="42" t="s">
        <v>31</v>
      </c>
      <c r="C9" s="42"/>
      <c r="D9" s="42"/>
      <c r="E9" s="42"/>
      <c r="F9" s="43" t="s">
        <v>59</v>
      </c>
      <c r="G9" s="43"/>
      <c r="H9" s="43"/>
      <c r="I9" s="43"/>
      <c r="J9" s="43"/>
      <c r="K9" s="3" t="s">
        <v>27</v>
      </c>
      <c r="L9" s="14" t="s">
        <v>87</v>
      </c>
    </row>
    <row r="10" spans="2:12" ht="12.75">
      <c r="B10" s="42"/>
      <c r="C10" s="42"/>
      <c r="D10" s="42"/>
      <c r="E10" s="42"/>
      <c r="F10" s="43"/>
      <c r="G10" s="43"/>
      <c r="H10" s="43"/>
      <c r="I10" s="43"/>
      <c r="J10" s="43"/>
      <c r="K10" s="3" t="s">
        <v>28</v>
      </c>
      <c r="L10" s="5"/>
    </row>
    <row r="11" spans="2:12" ht="12.75">
      <c r="B11" s="42"/>
      <c r="C11" s="42"/>
      <c r="D11" s="42"/>
      <c r="E11" s="42"/>
      <c r="F11" s="44"/>
      <c r="G11" s="44"/>
      <c r="H11" s="44"/>
      <c r="I11" s="44"/>
      <c r="J11" s="44"/>
      <c r="K11" s="3" t="s">
        <v>29</v>
      </c>
      <c r="L11" s="15">
        <v>2452006516</v>
      </c>
    </row>
    <row r="12" spans="2:12" ht="13.5" customHeight="1">
      <c r="B12" s="45"/>
      <c r="C12" s="45"/>
      <c r="D12" s="45"/>
      <c r="E12" s="45"/>
      <c r="F12" s="6"/>
      <c r="G12" s="6"/>
      <c r="H12" s="6"/>
      <c r="I12" s="6"/>
      <c r="J12" s="6"/>
      <c r="K12" s="3" t="s">
        <v>30</v>
      </c>
      <c r="L12" s="15">
        <v>245201001</v>
      </c>
    </row>
    <row r="13" spans="2:12" ht="12.75">
      <c r="B13" s="42" t="s">
        <v>32</v>
      </c>
      <c r="C13" s="42"/>
      <c r="D13" s="42"/>
      <c r="E13" s="42"/>
      <c r="F13" s="44" t="s">
        <v>41</v>
      </c>
      <c r="G13" s="44"/>
      <c r="H13" s="44"/>
      <c r="I13" s="44"/>
      <c r="J13" s="44"/>
      <c r="K13" s="3" t="s">
        <v>33</v>
      </c>
      <c r="L13" s="16">
        <v>75203</v>
      </c>
    </row>
    <row r="14" spans="2:12" ht="12.75">
      <c r="B14" s="42" t="s">
        <v>34</v>
      </c>
      <c r="C14" s="42"/>
      <c r="D14" s="42"/>
      <c r="E14" s="42"/>
      <c r="F14" s="46" t="s">
        <v>49</v>
      </c>
      <c r="G14" s="46"/>
      <c r="H14" s="46"/>
      <c r="I14" s="46"/>
      <c r="J14" s="46"/>
      <c r="K14" s="3" t="s">
        <v>35</v>
      </c>
      <c r="L14" s="47" t="s">
        <v>48</v>
      </c>
    </row>
    <row r="15" spans="2:12" ht="12.75">
      <c r="B15" s="42" t="s">
        <v>36</v>
      </c>
      <c r="C15" s="42"/>
      <c r="D15" s="42"/>
      <c r="E15" s="42"/>
      <c r="F15" s="46" t="s">
        <v>61</v>
      </c>
      <c r="G15" s="46"/>
      <c r="H15" s="46"/>
      <c r="I15" s="46"/>
      <c r="J15" s="46"/>
      <c r="K15" s="3"/>
      <c r="L15" s="48"/>
    </row>
    <row r="16" spans="2:12" ht="12.75">
      <c r="B16" s="42" t="s">
        <v>37</v>
      </c>
      <c r="C16" s="42"/>
      <c r="D16" s="42"/>
      <c r="E16" s="42"/>
      <c r="F16" s="49"/>
      <c r="G16" s="49"/>
      <c r="H16" s="49"/>
      <c r="I16" s="49"/>
      <c r="J16" s="49"/>
      <c r="K16" s="7" t="s">
        <v>28</v>
      </c>
      <c r="L16" s="25" t="s">
        <v>60</v>
      </c>
    </row>
    <row r="17" spans="2:12" ht="12.75">
      <c r="B17" s="42" t="s">
        <v>36</v>
      </c>
      <c r="C17" s="42"/>
      <c r="D17" s="42"/>
      <c r="E17" s="42"/>
      <c r="F17" s="50"/>
      <c r="G17" s="50"/>
      <c r="H17" s="50"/>
      <c r="I17" s="50"/>
      <c r="J17" s="50"/>
      <c r="K17" s="3" t="s">
        <v>35</v>
      </c>
      <c r="L17" s="25" t="s">
        <v>48</v>
      </c>
    </row>
    <row r="18" spans="2:12" ht="12.75">
      <c r="B18" s="42" t="s">
        <v>38</v>
      </c>
      <c r="C18" s="42"/>
      <c r="D18" s="42"/>
      <c r="E18" s="42"/>
      <c r="F18" s="46">
        <v>0</v>
      </c>
      <c r="G18" s="46"/>
      <c r="H18" s="46"/>
      <c r="I18" s="46"/>
      <c r="J18" s="46"/>
      <c r="K18" s="3" t="s">
        <v>39</v>
      </c>
      <c r="L18" s="17">
        <v>0</v>
      </c>
    </row>
    <row r="19" spans="2:7" ht="12.75">
      <c r="B19" s="35"/>
      <c r="C19" s="8"/>
      <c r="D19" s="8"/>
      <c r="E19" s="8"/>
      <c r="F19" s="3"/>
      <c r="G19" s="9"/>
    </row>
    <row r="20" spans="6:7" ht="0.75" customHeight="1">
      <c r="F20" s="3"/>
      <c r="G20" s="23"/>
    </row>
    <row r="21" spans="1:15" s="33" customFormat="1" ht="12.75">
      <c r="A21" s="51" t="s">
        <v>1</v>
      </c>
      <c r="B21" s="51" t="s">
        <v>2</v>
      </c>
      <c r="C21" s="51" t="s">
        <v>3</v>
      </c>
      <c r="D21" s="51"/>
      <c r="E21" s="51" t="s">
        <v>6</v>
      </c>
      <c r="F21" s="51" t="s">
        <v>7</v>
      </c>
      <c r="G21" s="51" t="s">
        <v>8</v>
      </c>
      <c r="H21" s="51"/>
      <c r="I21" s="51"/>
      <c r="J21" s="51"/>
      <c r="K21" s="51"/>
      <c r="L21" s="51" t="s">
        <v>16</v>
      </c>
      <c r="M21" s="51" t="s">
        <v>19</v>
      </c>
      <c r="N21" s="51" t="s">
        <v>17</v>
      </c>
      <c r="O21" s="51" t="s">
        <v>18</v>
      </c>
    </row>
    <row r="22" spans="1:15" s="33" customFormat="1" ht="12.75">
      <c r="A22" s="51"/>
      <c r="B22" s="51"/>
      <c r="C22" s="51" t="s">
        <v>4</v>
      </c>
      <c r="D22" s="51" t="s">
        <v>5</v>
      </c>
      <c r="E22" s="51"/>
      <c r="F22" s="51"/>
      <c r="G22" s="51" t="s">
        <v>9</v>
      </c>
      <c r="H22" s="51" t="s">
        <v>10</v>
      </c>
      <c r="I22" s="51"/>
      <c r="J22" s="51"/>
      <c r="K22" s="51"/>
      <c r="L22" s="51"/>
      <c r="M22" s="51"/>
      <c r="N22" s="51"/>
      <c r="O22" s="51"/>
    </row>
    <row r="23" spans="1:15" s="22" customFormat="1" ht="12.75">
      <c r="A23" s="51"/>
      <c r="B23" s="51"/>
      <c r="C23" s="51"/>
      <c r="D23" s="51"/>
      <c r="E23" s="51"/>
      <c r="F23" s="51"/>
      <c r="G23" s="51"/>
      <c r="H23" s="52" t="s">
        <v>11</v>
      </c>
      <c r="I23" s="52" t="s">
        <v>12</v>
      </c>
      <c r="J23" s="52"/>
      <c r="K23" s="52" t="s">
        <v>15</v>
      </c>
      <c r="L23" s="51"/>
      <c r="M23" s="51"/>
      <c r="N23" s="51"/>
      <c r="O23" s="51"/>
    </row>
    <row r="24" spans="1:15" s="22" customFormat="1" ht="75.75" customHeight="1">
      <c r="A24" s="51"/>
      <c r="B24" s="51"/>
      <c r="C24" s="51"/>
      <c r="D24" s="51"/>
      <c r="E24" s="51"/>
      <c r="F24" s="51"/>
      <c r="G24" s="51"/>
      <c r="H24" s="52"/>
      <c r="I24" s="28" t="s">
        <v>13</v>
      </c>
      <c r="J24" s="28" t="s">
        <v>14</v>
      </c>
      <c r="K24" s="52"/>
      <c r="L24" s="51"/>
      <c r="M24" s="51"/>
      <c r="N24" s="51"/>
      <c r="O24" s="51"/>
    </row>
    <row r="25" spans="1:15" s="22" customFormat="1" ht="12.75">
      <c r="A25" s="27">
        <v>1</v>
      </c>
      <c r="B25" s="27">
        <v>2</v>
      </c>
      <c r="C25" s="27">
        <v>3</v>
      </c>
      <c r="D25" s="27">
        <v>4</v>
      </c>
      <c r="E25" s="27">
        <v>5</v>
      </c>
      <c r="F25" s="27">
        <v>6</v>
      </c>
      <c r="G25" s="27">
        <v>7</v>
      </c>
      <c r="H25" s="28">
        <v>8</v>
      </c>
      <c r="I25" s="28">
        <v>9</v>
      </c>
      <c r="J25" s="28">
        <v>10</v>
      </c>
      <c r="K25" s="28">
        <v>11</v>
      </c>
      <c r="L25" s="27">
        <v>12</v>
      </c>
      <c r="M25" s="27">
        <v>13</v>
      </c>
      <c r="N25" s="27">
        <v>14</v>
      </c>
      <c r="O25" s="27">
        <v>15</v>
      </c>
    </row>
    <row r="26" spans="1:15" s="22" customFormat="1" ht="89.25">
      <c r="A26" s="27">
        <v>1</v>
      </c>
      <c r="B26" s="20" t="s">
        <v>72</v>
      </c>
      <c r="C26" s="27" t="s">
        <v>58</v>
      </c>
      <c r="D26" s="27"/>
      <c r="E26" s="27" t="s">
        <v>50</v>
      </c>
      <c r="F26" s="27">
        <v>2019</v>
      </c>
      <c r="G26" s="27">
        <f>H26+I26</f>
        <v>3385.94166</v>
      </c>
      <c r="H26" s="28">
        <v>3385.94166</v>
      </c>
      <c r="I26" s="28"/>
      <c r="J26" s="28"/>
      <c r="K26" s="28"/>
      <c r="L26" s="27" t="s">
        <v>65</v>
      </c>
      <c r="M26" s="27" t="s">
        <v>40</v>
      </c>
      <c r="N26" s="27" t="s">
        <v>40</v>
      </c>
      <c r="O26" s="27" t="s">
        <v>42</v>
      </c>
    </row>
    <row r="27" spans="1:15" s="22" customFormat="1" ht="89.25">
      <c r="A27" s="27">
        <v>2</v>
      </c>
      <c r="B27" s="20" t="s">
        <v>73</v>
      </c>
      <c r="C27" s="27" t="s">
        <v>58</v>
      </c>
      <c r="D27" s="27"/>
      <c r="E27" s="27" t="s">
        <v>50</v>
      </c>
      <c r="F27" s="27">
        <v>2020</v>
      </c>
      <c r="G27" s="27">
        <f>I27+J27</f>
        <v>3400</v>
      </c>
      <c r="H27" s="28"/>
      <c r="I27" s="28">
        <v>3400</v>
      </c>
      <c r="J27" s="28"/>
      <c r="K27" s="28"/>
      <c r="L27" s="27" t="s">
        <v>66</v>
      </c>
      <c r="M27" s="27" t="s">
        <v>40</v>
      </c>
      <c r="N27" s="27" t="s">
        <v>40</v>
      </c>
      <c r="O27" s="27" t="s">
        <v>42</v>
      </c>
    </row>
    <row r="28" spans="1:15" s="22" customFormat="1" ht="89.25">
      <c r="A28" s="27">
        <v>3</v>
      </c>
      <c r="B28" s="20" t="s">
        <v>74</v>
      </c>
      <c r="C28" s="27" t="s">
        <v>58</v>
      </c>
      <c r="D28" s="27"/>
      <c r="E28" s="27" t="s">
        <v>50</v>
      </c>
      <c r="F28" s="27">
        <v>2021</v>
      </c>
      <c r="G28" s="27">
        <f>J28+K28</f>
        <v>3600</v>
      </c>
      <c r="H28" s="28"/>
      <c r="I28" s="28"/>
      <c r="J28" s="28">
        <v>3600</v>
      </c>
      <c r="K28" s="28"/>
      <c r="L28" s="27" t="s">
        <v>71</v>
      </c>
      <c r="M28" s="27" t="s">
        <v>40</v>
      </c>
      <c r="N28" s="27" t="s">
        <v>40</v>
      </c>
      <c r="O28" s="27" t="s">
        <v>42</v>
      </c>
    </row>
    <row r="29" spans="1:15" s="22" customFormat="1" ht="89.25">
      <c r="A29" s="27">
        <v>4</v>
      </c>
      <c r="B29" s="20" t="s">
        <v>72</v>
      </c>
      <c r="C29" s="27" t="s">
        <v>58</v>
      </c>
      <c r="D29" s="27"/>
      <c r="E29" s="27" t="s">
        <v>52</v>
      </c>
      <c r="F29" s="27">
        <v>2019</v>
      </c>
      <c r="G29" s="27">
        <v>2000</v>
      </c>
      <c r="H29" s="28">
        <v>2000</v>
      </c>
      <c r="I29" s="28"/>
      <c r="J29" s="28"/>
      <c r="K29" s="27"/>
      <c r="L29" s="28" t="s">
        <v>51</v>
      </c>
      <c r="M29" s="27"/>
      <c r="N29" s="27"/>
      <c r="O29" s="27"/>
    </row>
    <row r="30" spans="1:15" s="22" customFormat="1" ht="89.25">
      <c r="A30" s="27">
        <v>5</v>
      </c>
      <c r="B30" s="20" t="s">
        <v>73</v>
      </c>
      <c r="C30" s="27" t="s">
        <v>58</v>
      </c>
      <c r="D30" s="27"/>
      <c r="E30" s="27" t="s">
        <v>52</v>
      </c>
      <c r="F30" s="27">
        <v>2020</v>
      </c>
      <c r="G30" s="27">
        <v>2000</v>
      </c>
      <c r="I30" s="28">
        <v>2000</v>
      </c>
      <c r="J30" s="28"/>
      <c r="K30" s="27"/>
      <c r="L30" s="28" t="s">
        <v>69</v>
      </c>
      <c r="M30" s="27"/>
      <c r="N30" s="27"/>
      <c r="O30" s="27"/>
    </row>
    <row r="31" spans="1:15" s="22" customFormat="1" ht="89.25">
      <c r="A31" s="27">
        <v>6</v>
      </c>
      <c r="B31" s="20" t="s">
        <v>74</v>
      </c>
      <c r="C31" s="27" t="s">
        <v>58</v>
      </c>
      <c r="D31" s="27"/>
      <c r="E31" s="27" t="s">
        <v>52</v>
      </c>
      <c r="F31" s="27">
        <v>2021</v>
      </c>
      <c r="G31" s="27">
        <v>2000</v>
      </c>
      <c r="H31" s="19"/>
      <c r="I31" s="28"/>
      <c r="J31" s="28">
        <v>2000</v>
      </c>
      <c r="K31" s="28"/>
      <c r="L31" s="28" t="s">
        <v>70</v>
      </c>
      <c r="M31" s="27"/>
      <c r="N31" s="27"/>
      <c r="O31" s="27"/>
    </row>
    <row r="32" spans="1:15" s="22" customFormat="1" ht="89.25">
      <c r="A32" s="27">
        <v>7</v>
      </c>
      <c r="B32" s="20" t="s">
        <v>72</v>
      </c>
      <c r="C32" s="27" t="s">
        <v>58</v>
      </c>
      <c r="D32" s="27"/>
      <c r="E32" s="27" t="s">
        <v>53</v>
      </c>
      <c r="F32" s="27">
        <v>2019</v>
      </c>
      <c r="G32" s="29">
        <f>H32</f>
        <v>9544.66367</v>
      </c>
      <c r="H32" s="19">
        <f>7631.84+83.09+1879.73367-50</f>
        <v>9544.66367</v>
      </c>
      <c r="I32" s="28"/>
      <c r="J32" s="28"/>
      <c r="K32" s="27"/>
      <c r="L32" s="28" t="s">
        <v>51</v>
      </c>
      <c r="M32" s="27"/>
      <c r="N32" s="27"/>
      <c r="O32" s="27"/>
    </row>
    <row r="33" spans="1:15" s="22" customFormat="1" ht="89.25">
      <c r="A33" s="27">
        <v>8</v>
      </c>
      <c r="B33" s="20" t="s">
        <v>73</v>
      </c>
      <c r="C33" s="27" t="s">
        <v>58</v>
      </c>
      <c r="D33" s="27"/>
      <c r="E33" s="27" t="s">
        <v>53</v>
      </c>
      <c r="F33" s="27">
        <v>2020</v>
      </c>
      <c r="G33" s="29">
        <f>I33</f>
        <v>11439.05401</v>
      </c>
      <c r="H33" s="28"/>
      <c r="I33" s="19">
        <f>7649.2+3432.64613+407.20788-50</f>
        <v>11439.05401</v>
      </c>
      <c r="J33" s="28"/>
      <c r="K33" s="27"/>
      <c r="L33" s="28" t="s">
        <v>67</v>
      </c>
      <c r="M33" s="27"/>
      <c r="N33" s="27"/>
      <c r="O33" s="27"/>
    </row>
    <row r="34" spans="1:15" s="22" customFormat="1" ht="89.25">
      <c r="A34" s="27">
        <v>9</v>
      </c>
      <c r="B34" s="20" t="s">
        <v>74</v>
      </c>
      <c r="C34" s="27" t="s">
        <v>58</v>
      </c>
      <c r="D34" s="27"/>
      <c r="E34" s="27" t="s">
        <v>53</v>
      </c>
      <c r="F34" s="27">
        <v>2021</v>
      </c>
      <c r="G34" s="29">
        <f>J34</f>
        <v>11579.05401</v>
      </c>
      <c r="H34" s="28"/>
      <c r="I34" s="28"/>
      <c r="J34" s="19">
        <f>7649.2+2444.89+1534.96401-50</f>
        <v>11579.05401</v>
      </c>
      <c r="K34" s="28"/>
      <c r="L34" s="28" t="s">
        <v>70</v>
      </c>
      <c r="M34" s="27"/>
      <c r="N34" s="27"/>
      <c r="O34" s="27"/>
    </row>
    <row r="35" spans="1:15" s="22" customFormat="1" ht="89.25">
      <c r="A35" s="27">
        <v>10</v>
      </c>
      <c r="B35" s="20" t="s">
        <v>75</v>
      </c>
      <c r="C35" s="27" t="s">
        <v>58</v>
      </c>
      <c r="D35" s="27"/>
      <c r="E35" s="27" t="s">
        <v>54</v>
      </c>
      <c r="F35" s="27">
        <v>2019</v>
      </c>
      <c r="G35" s="27">
        <f>H35</f>
        <v>8380.30187</v>
      </c>
      <c r="H35" s="27">
        <v>8380.30187</v>
      </c>
      <c r="I35" s="27"/>
      <c r="J35" s="28"/>
      <c r="K35" s="28"/>
      <c r="L35" s="28" t="s">
        <v>51</v>
      </c>
      <c r="M35" s="27" t="s">
        <v>40</v>
      </c>
      <c r="N35" s="27" t="s">
        <v>40</v>
      </c>
      <c r="O35" s="27" t="s">
        <v>42</v>
      </c>
    </row>
    <row r="36" spans="1:15" s="22" customFormat="1" ht="89.25">
      <c r="A36" s="27">
        <v>11</v>
      </c>
      <c r="B36" s="20" t="s">
        <v>76</v>
      </c>
      <c r="C36" s="27" t="s">
        <v>58</v>
      </c>
      <c r="D36" s="27"/>
      <c r="E36" s="27" t="s">
        <v>54</v>
      </c>
      <c r="F36" s="27">
        <v>2020</v>
      </c>
      <c r="G36" s="27">
        <f>I36</f>
        <v>9641.12914</v>
      </c>
      <c r="H36" s="28"/>
      <c r="I36" s="27">
        <v>9641.12914</v>
      </c>
      <c r="J36" s="27"/>
      <c r="K36" s="28"/>
      <c r="L36" s="28" t="s">
        <v>67</v>
      </c>
      <c r="M36" s="27" t="s">
        <v>40</v>
      </c>
      <c r="N36" s="27" t="s">
        <v>40</v>
      </c>
      <c r="O36" s="27" t="s">
        <v>42</v>
      </c>
    </row>
    <row r="37" spans="1:15" s="22" customFormat="1" ht="89.25">
      <c r="A37" s="27">
        <v>12</v>
      </c>
      <c r="B37" s="20" t="s">
        <v>77</v>
      </c>
      <c r="C37" s="27" t="s">
        <v>58</v>
      </c>
      <c r="D37" s="27"/>
      <c r="E37" s="27" t="s">
        <v>54</v>
      </c>
      <c r="F37" s="27">
        <v>2021</v>
      </c>
      <c r="G37" s="27">
        <f>J37</f>
        <v>10531.38352</v>
      </c>
      <c r="H37" s="28"/>
      <c r="I37" s="28"/>
      <c r="J37" s="27">
        <v>10531.38352</v>
      </c>
      <c r="K37" s="27"/>
      <c r="L37" s="28" t="s">
        <v>70</v>
      </c>
      <c r="M37" s="27" t="s">
        <v>40</v>
      </c>
      <c r="N37" s="27" t="s">
        <v>40</v>
      </c>
      <c r="O37" s="27" t="s">
        <v>42</v>
      </c>
    </row>
    <row r="38" spans="1:15" s="22" customFormat="1" ht="89.25">
      <c r="A38" s="27">
        <v>13</v>
      </c>
      <c r="B38" s="20" t="s">
        <v>78</v>
      </c>
      <c r="C38" s="27" t="s">
        <v>58</v>
      </c>
      <c r="D38" s="27"/>
      <c r="E38" s="27" t="s">
        <v>55</v>
      </c>
      <c r="F38" s="27">
        <v>2019</v>
      </c>
      <c r="G38" s="30">
        <v>340</v>
      </c>
      <c r="H38" s="30">
        <v>340</v>
      </c>
      <c r="I38" s="27"/>
      <c r="J38" s="28"/>
      <c r="K38" s="28"/>
      <c r="L38" s="28" t="s">
        <v>51</v>
      </c>
      <c r="M38" s="27" t="s">
        <v>40</v>
      </c>
      <c r="N38" s="27" t="s">
        <v>40</v>
      </c>
      <c r="O38" s="27" t="s">
        <v>42</v>
      </c>
    </row>
    <row r="39" spans="1:15" s="22" customFormat="1" ht="89.25">
      <c r="A39" s="27">
        <v>14</v>
      </c>
      <c r="B39" s="20" t="s">
        <v>79</v>
      </c>
      <c r="C39" s="27" t="s">
        <v>58</v>
      </c>
      <c r="D39" s="27"/>
      <c r="E39" s="27" t="s">
        <v>55</v>
      </c>
      <c r="F39" s="27">
        <v>2020</v>
      </c>
      <c r="G39" s="30">
        <v>340</v>
      </c>
      <c r="H39" s="31"/>
      <c r="I39" s="30">
        <v>340</v>
      </c>
      <c r="J39" s="30"/>
      <c r="K39" s="28"/>
      <c r="L39" s="28" t="s">
        <v>67</v>
      </c>
      <c r="M39" s="27" t="s">
        <v>40</v>
      </c>
      <c r="N39" s="27" t="s">
        <v>40</v>
      </c>
      <c r="O39" s="27" t="s">
        <v>42</v>
      </c>
    </row>
    <row r="40" spans="1:15" s="22" customFormat="1" ht="89.25">
      <c r="A40" s="27">
        <v>15</v>
      </c>
      <c r="B40" s="20" t="s">
        <v>80</v>
      </c>
      <c r="C40" s="27" t="s">
        <v>58</v>
      </c>
      <c r="D40" s="27"/>
      <c r="E40" s="27" t="s">
        <v>55</v>
      </c>
      <c r="F40" s="27">
        <v>2021</v>
      </c>
      <c r="G40" s="30">
        <v>340</v>
      </c>
      <c r="H40" s="31"/>
      <c r="I40" s="31"/>
      <c r="J40" s="30">
        <v>340</v>
      </c>
      <c r="K40" s="27"/>
      <c r="L40" s="28" t="s">
        <v>70</v>
      </c>
      <c r="M40" s="27" t="s">
        <v>40</v>
      </c>
      <c r="N40" s="27" t="s">
        <v>40</v>
      </c>
      <c r="O40" s="27" t="s">
        <v>42</v>
      </c>
    </row>
    <row r="41" spans="1:15" s="22" customFormat="1" ht="89.25">
      <c r="A41" s="27">
        <v>16</v>
      </c>
      <c r="B41" s="20" t="s">
        <v>81</v>
      </c>
      <c r="C41" s="27" t="s">
        <v>58</v>
      </c>
      <c r="D41" s="27"/>
      <c r="E41" s="27" t="s">
        <v>56</v>
      </c>
      <c r="F41" s="27">
        <v>2019</v>
      </c>
      <c r="G41" s="27">
        <f>H41</f>
        <v>1000</v>
      </c>
      <c r="H41" s="27">
        <v>1000</v>
      </c>
      <c r="I41" s="27"/>
      <c r="J41" s="28"/>
      <c r="K41" s="28"/>
      <c r="L41" s="28" t="s">
        <v>51</v>
      </c>
      <c r="M41" s="27" t="s">
        <v>40</v>
      </c>
      <c r="N41" s="27" t="s">
        <v>40</v>
      </c>
      <c r="O41" s="27" t="s">
        <v>42</v>
      </c>
    </row>
    <row r="42" spans="1:15" s="22" customFormat="1" ht="89.25">
      <c r="A42" s="27">
        <v>17</v>
      </c>
      <c r="B42" s="20" t="s">
        <v>82</v>
      </c>
      <c r="C42" s="27" t="s">
        <v>58</v>
      </c>
      <c r="D42" s="27"/>
      <c r="E42" s="27" t="s">
        <v>56</v>
      </c>
      <c r="F42" s="27">
        <v>2020</v>
      </c>
      <c r="G42" s="27">
        <f>I42</f>
        <v>1000</v>
      </c>
      <c r="H42" s="28"/>
      <c r="I42" s="27">
        <v>1000</v>
      </c>
      <c r="J42" s="27"/>
      <c r="K42" s="28"/>
      <c r="L42" s="28" t="s">
        <v>67</v>
      </c>
      <c r="M42" s="27" t="s">
        <v>40</v>
      </c>
      <c r="N42" s="27" t="s">
        <v>40</v>
      </c>
      <c r="O42" s="27" t="s">
        <v>42</v>
      </c>
    </row>
    <row r="43" spans="1:15" s="22" customFormat="1" ht="89.25">
      <c r="A43" s="27">
        <v>18</v>
      </c>
      <c r="B43" s="20" t="s">
        <v>83</v>
      </c>
      <c r="C43" s="27" t="s">
        <v>58</v>
      </c>
      <c r="D43" s="27"/>
      <c r="E43" s="27" t="s">
        <v>56</v>
      </c>
      <c r="F43" s="27">
        <v>2021</v>
      </c>
      <c r="G43" s="27">
        <f>J43</f>
        <v>1000</v>
      </c>
      <c r="H43" s="28"/>
      <c r="I43" s="28"/>
      <c r="J43" s="27">
        <v>1000</v>
      </c>
      <c r="K43" s="27"/>
      <c r="L43" s="28" t="s">
        <v>70</v>
      </c>
      <c r="M43" s="27" t="s">
        <v>40</v>
      </c>
      <c r="N43" s="27" t="s">
        <v>40</v>
      </c>
      <c r="O43" s="27" t="s">
        <v>42</v>
      </c>
    </row>
    <row r="44" spans="1:15" s="22" customFormat="1" ht="89.25">
      <c r="A44" s="27">
        <v>19</v>
      </c>
      <c r="B44" s="20" t="s">
        <v>84</v>
      </c>
      <c r="C44" s="27" t="s">
        <v>58</v>
      </c>
      <c r="D44" s="27"/>
      <c r="E44" s="27" t="s">
        <v>64</v>
      </c>
      <c r="F44" s="27">
        <v>2019</v>
      </c>
      <c r="G44" s="27">
        <f>H44</f>
        <v>2144.16487</v>
      </c>
      <c r="H44" s="28">
        <v>2144.16487</v>
      </c>
      <c r="I44" s="28"/>
      <c r="J44" s="28"/>
      <c r="K44" s="28"/>
      <c r="L44" s="28" t="s">
        <v>51</v>
      </c>
      <c r="M44" s="27" t="s">
        <v>40</v>
      </c>
      <c r="N44" s="27" t="s">
        <v>40</v>
      </c>
      <c r="O44" s="27" t="s">
        <v>42</v>
      </c>
    </row>
    <row r="45" spans="1:15" s="22" customFormat="1" ht="89.25">
      <c r="A45" s="27">
        <v>20</v>
      </c>
      <c r="B45" s="20" t="s">
        <v>85</v>
      </c>
      <c r="C45" s="27" t="s">
        <v>58</v>
      </c>
      <c r="D45" s="27"/>
      <c r="E45" s="27"/>
      <c r="F45" s="27">
        <v>2020</v>
      </c>
      <c r="G45" s="27">
        <f>I45</f>
        <v>2144.16487</v>
      </c>
      <c r="H45" s="28"/>
      <c r="I45" s="28">
        <f>G44</f>
        <v>2144.16487</v>
      </c>
      <c r="J45" s="28"/>
      <c r="K45" s="27"/>
      <c r="L45" s="28" t="s">
        <v>67</v>
      </c>
      <c r="M45" s="27" t="s">
        <v>40</v>
      </c>
      <c r="N45" s="27" t="s">
        <v>40</v>
      </c>
      <c r="O45" s="27" t="s">
        <v>42</v>
      </c>
    </row>
    <row r="46" spans="1:15" s="22" customFormat="1" ht="89.25">
      <c r="A46" s="38">
        <v>21</v>
      </c>
      <c r="B46" s="20" t="s">
        <v>86</v>
      </c>
      <c r="C46" s="38" t="s">
        <v>58</v>
      </c>
      <c r="D46" s="38"/>
      <c r="E46" s="38"/>
      <c r="F46" s="38">
        <v>2021</v>
      </c>
      <c r="G46" s="38">
        <f>J46</f>
        <v>2144.16487</v>
      </c>
      <c r="H46" s="37"/>
      <c r="I46" s="37"/>
      <c r="J46" s="37">
        <f>I45</f>
        <v>2144.16487</v>
      </c>
      <c r="K46" s="37"/>
      <c r="L46" s="37" t="s">
        <v>70</v>
      </c>
      <c r="M46" s="38" t="s">
        <v>40</v>
      </c>
      <c r="N46" s="38" t="s">
        <v>40</v>
      </c>
      <c r="O46" s="38" t="s">
        <v>42</v>
      </c>
    </row>
    <row r="47" spans="1:15" s="22" customFormat="1" ht="89.25">
      <c r="A47" s="38"/>
      <c r="B47" s="20" t="s">
        <v>84</v>
      </c>
      <c r="C47" s="38" t="s">
        <v>58</v>
      </c>
      <c r="D47" s="38"/>
      <c r="E47" s="38" t="s">
        <v>89</v>
      </c>
      <c r="F47" s="38">
        <v>2019</v>
      </c>
      <c r="G47" s="39">
        <f>H47</f>
        <v>50</v>
      </c>
      <c r="H47" s="40">
        <v>50</v>
      </c>
      <c r="I47" s="40"/>
      <c r="J47" s="40"/>
      <c r="K47" s="37"/>
      <c r="L47" s="37"/>
      <c r="M47" s="38"/>
      <c r="N47" s="38"/>
      <c r="O47" s="38"/>
    </row>
    <row r="48" spans="1:15" s="22" customFormat="1" ht="89.25">
      <c r="A48" s="38"/>
      <c r="B48" s="20" t="s">
        <v>85</v>
      </c>
      <c r="C48" s="38" t="s">
        <v>58</v>
      </c>
      <c r="D48" s="38"/>
      <c r="E48" s="38"/>
      <c r="F48" s="38">
        <v>2020</v>
      </c>
      <c r="G48" s="39"/>
      <c r="H48" s="40"/>
      <c r="I48" s="40">
        <v>50</v>
      </c>
      <c r="J48" s="40"/>
      <c r="K48" s="37"/>
      <c r="L48" s="37"/>
      <c r="M48" s="38"/>
      <c r="N48" s="38"/>
      <c r="O48" s="38"/>
    </row>
    <row r="49" spans="1:15" s="22" customFormat="1" ht="89.25">
      <c r="A49" s="27"/>
      <c r="B49" s="20" t="s">
        <v>86</v>
      </c>
      <c r="C49" s="38" t="s">
        <v>58</v>
      </c>
      <c r="D49" s="27"/>
      <c r="E49" s="27"/>
      <c r="F49" s="38">
        <v>2021</v>
      </c>
      <c r="G49" s="39">
        <f>J49</f>
        <v>50</v>
      </c>
      <c r="H49" s="40"/>
      <c r="I49" s="40"/>
      <c r="J49" s="40">
        <v>50</v>
      </c>
      <c r="K49" s="28"/>
      <c r="L49" s="28" t="s">
        <v>70</v>
      </c>
      <c r="M49" s="27" t="s">
        <v>40</v>
      </c>
      <c r="N49" s="27" t="s">
        <v>40</v>
      </c>
      <c r="O49" s="27" t="s">
        <v>42</v>
      </c>
    </row>
    <row r="50" spans="1:15" ht="12.75">
      <c r="A50" s="55" t="s">
        <v>57</v>
      </c>
      <c r="B50" s="56"/>
      <c r="C50" s="56"/>
      <c r="D50" s="56"/>
      <c r="E50" s="56"/>
      <c r="F50" s="57"/>
      <c r="G50" s="18"/>
      <c r="H50" s="36">
        <f>SUM(H26:H49)</f>
        <v>26845.072070000002</v>
      </c>
      <c r="I50" s="36">
        <f>SUM(I26:I49)</f>
        <v>30014.348019999998</v>
      </c>
      <c r="J50" s="36">
        <f>SUM(J26:J49)</f>
        <v>31244.6024</v>
      </c>
      <c r="K50" s="18">
        <f>SUM(K26:K43)</f>
        <v>0</v>
      </c>
      <c r="L50" s="10" t="s">
        <v>21</v>
      </c>
      <c r="M50" s="10" t="s">
        <v>21</v>
      </c>
      <c r="N50" s="10" t="s">
        <v>21</v>
      </c>
      <c r="O50" s="10" t="s">
        <v>21</v>
      </c>
    </row>
    <row r="51" spans="1:15" ht="12.75">
      <c r="A51" s="55" t="s">
        <v>20</v>
      </c>
      <c r="B51" s="56"/>
      <c r="C51" s="56"/>
      <c r="D51" s="56"/>
      <c r="E51" s="56"/>
      <c r="F51" s="57"/>
      <c r="G51" s="18"/>
      <c r="H51" s="21">
        <f>H50</f>
        <v>26845.072070000002</v>
      </c>
      <c r="I51" s="21">
        <f>I50</f>
        <v>30014.348019999998</v>
      </c>
      <c r="J51" s="21">
        <f>J50</f>
        <v>31244.6024</v>
      </c>
      <c r="K51" s="18">
        <f>SUM(K26:K43)</f>
        <v>0</v>
      </c>
      <c r="L51" s="10" t="s">
        <v>21</v>
      </c>
      <c r="M51" s="10" t="s">
        <v>21</v>
      </c>
      <c r="N51" s="10" t="s">
        <v>21</v>
      </c>
      <c r="O51" s="10" t="s">
        <v>21</v>
      </c>
    </row>
    <row r="52" ht="1.5" customHeight="1"/>
    <row r="53" spans="8:10" ht="12.75">
      <c r="H53" s="26"/>
      <c r="I53" s="26"/>
      <c r="J53" s="26"/>
    </row>
    <row r="54" spans="2:10" ht="12.75">
      <c r="B54" s="58" t="s">
        <v>62</v>
      </c>
      <c r="C54" s="58"/>
      <c r="D54" s="58"/>
      <c r="F54" s="11"/>
      <c r="H54" s="59" t="s">
        <v>88</v>
      </c>
      <c r="I54" s="59"/>
      <c r="J54" s="59"/>
    </row>
    <row r="55" spans="2:10" s="12" customFormat="1" ht="12.75">
      <c r="B55" s="54" t="s">
        <v>22</v>
      </c>
      <c r="C55" s="54"/>
      <c r="D55" s="54"/>
      <c r="F55" s="24" t="s">
        <v>0</v>
      </c>
      <c r="H55" s="60" t="s">
        <v>23</v>
      </c>
      <c r="I55" s="60"/>
      <c r="J55" s="60"/>
    </row>
    <row r="56" ht="12.75">
      <c r="E56" s="3" t="s">
        <v>24</v>
      </c>
    </row>
    <row r="57" spans="2:6" ht="12.75">
      <c r="B57" s="53" t="s">
        <v>63</v>
      </c>
      <c r="C57" s="53"/>
      <c r="D57" s="53"/>
      <c r="F57" s="11"/>
    </row>
    <row r="58" spans="2:10" s="12" customFormat="1" ht="12.75">
      <c r="B58" s="54" t="s">
        <v>25</v>
      </c>
      <c r="C58" s="54"/>
      <c r="D58" s="54"/>
      <c r="F58" s="24" t="s">
        <v>0</v>
      </c>
      <c r="H58" s="32"/>
      <c r="I58" s="32"/>
      <c r="J58" s="32"/>
    </row>
    <row r="61" ht="409.5">
      <c r="C61" s="2" t="s">
        <v>90</v>
      </c>
    </row>
    <row r="63" ht="38.25">
      <c r="C63" s="2" t="s">
        <v>91</v>
      </c>
    </row>
    <row r="65" ht="89.25">
      <c r="C65" s="2" t="s">
        <v>58</v>
      </c>
    </row>
    <row r="67" ht="38.25">
      <c r="C67" s="2" t="s">
        <v>92</v>
      </c>
    </row>
  </sheetData>
  <sheetProtection/>
  <mergeCells count="42">
    <mergeCell ref="B57:D57"/>
    <mergeCell ref="B58:D58"/>
    <mergeCell ref="K23:K24"/>
    <mergeCell ref="A50:F50"/>
    <mergeCell ref="A51:F51"/>
    <mergeCell ref="B54:D54"/>
    <mergeCell ref="H54:J54"/>
    <mergeCell ref="B55:D55"/>
    <mergeCell ref="H55:J55"/>
    <mergeCell ref="L21:L24"/>
    <mergeCell ref="M21:M24"/>
    <mergeCell ref="N21:N24"/>
    <mergeCell ref="O21:O24"/>
    <mergeCell ref="C22:C24"/>
    <mergeCell ref="D22:D24"/>
    <mergeCell ref="G22:G24"/>
    <mergeCell ref="H22:K22"/>
    <mergeCell ref="H23:H24"/>
    <mergeCell ref="I23:J23"/>
    <mergeCell ref="B17:E17"/>
    <mergeCell ref="F17:J17"/>
    <mergeCell ref="B18:E18"/>
    <mergeCell ref="F18:J18"/>
    <mergeCell ref="A21:A24"/>
    <mergeCell ref="B21:B24"/>
    <mergeCell ref="C21:D21"/>
    <mergeCell ref="E21:E24"/>
    <mergeCell ref="F21:F24"/>
    <mergeCell ref="G21:K21"/>
    <mergeCell ref="B14:E14"/>
    <mergeCell ref="F14:J14"/>
    <mergeCell ref="L14:L15"/>
    <mergeCell ref="B15:E15"/>
    <mergeCell ref="F15:J15"/>
    <mergeCell ref="B16:E16"/>
    <mergeCell ref="F16:J16"/>
    <mergeCell ref="A6:K6"/>
    <mergeCell ref="B9:E11"/>
    <mergeCell ref="F9:J11"/>
    <mergeCell ref="B12:E12"/>
    <mergeCell ref="B13:E13"/>
    <mergeCell ref="F13:J13"/>
  </mergeCells>
  <printOptions/>
  <pageMargins left="0.15748031496062992" right="0.1968503937007874" top="0.2362204724409449" bottom="0.2755905511811024" header="0.15748031496062992" footer="0.15748031496062992"/>
  <pageSetup fitToHeight="5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>
        <f>900000/4</f>
        <v>225000</v>
      </c>
    </row>
    <row r="3" ht="15">
      <c r="A3">
        <f>75000*3</f>
        <v>225000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Воробьева Ольга</dc:creator>
  <cp:keywords/>
  <dc:description/>
  <cp:lastModifiedBy>Экономист</cp:lastModifiedBy>
  <cp:lastPrinted>2019-01-23T09:29:19Z</cp:lastPrinted>
  <dcterms:created xsi:type="dcterms:W3CDTF">2014-11-21T06:35:05Z</dcterms:created>
  <dcterms:modified xsi:type="dcterms:W3CDTF">2019-01-31T07:20:08Z</dcterms:modified>
  <cp:category/>
  <cp:version/>
  <cp:contentType/>
  <cp:contentStatus/>
</cp:coreProperties>
</file>